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0400" windowHeight="7650" firstSheet="1"/>
  </bookViews>
  <sheets>
    <sheet name="شاخص های 6ماهه و سالیانه" sheetId="2" r:id="rId1"/>
    <sheet name="شاخص های فصلی" sheetId="4" r:id="rId2"/>
    <sheet name="شاخص های زیج" sheetId="6" r:id="rId3"/>
    <sheet name="مکمل یاری گروههای سنی" sheetId="7" r:id="rId4"/>
  </sheets>
  <calcPr calcId="152511"/>
</workbook>
</file>

<file path=xl/calcChain.xml><?xml version="1.0" encoding="utf-8"?>
<calcChain xmlns="http://schemas.openxmlformats.org/spreadsheetml/2006/main">
  <c r="G16" i="7" l="1"/>
  <c r="G15" i="7"/>
  <c r="G14" i="7"/>
  <c r="G13" i="7"/>
  <c r="G12" i="7"/>
  <c r="G11" i="7"/>
  <c r="G10" i="7"/>
  <c r="G9" i="7"/>
  <c r="G8" i="7"/>
  <c r="G7" i="7"/>
  <c r="G6" i="7"/>
  <c r="G5" i="7"/>
  <c r="G4" i="7"/>
  <c r="G3" i="7"/>
</calcChain>
</file>

<file path=xl/sharedStrings.xml><?xml version="1.0" encoding="utf-8"?>
<sst xmlns="http://schemas.openxmlformats.org/spreadsheetml/2006/main" count="675" uniqueCount="473">
  <si>
    <t>رديف</t>
  </si>
  <si>
    <t>نام شاخص</t>
  </si>
  <si>
    <t>صورت</t>
  </si>
  <si>
    <t>مخرج</t>
  </si>
  <si>
    <t>مسير استخراج صورت از سامانه سيب</t>
  </si>
  <si>
    <t xml:space="preserve">مسير استخراج مخرج از سامانه سيب </t>
  </si>
  <si>
    <t>توضيحات</t>
  </si>
  <si>
    <t>درصد غربالگري تغذيه اي مادر باردار-غيرپزشك</t>
  </si>
  <si>
    <t>تعداد مادران بارداري كه غربالگري تغذيه اي براي آنها انجام شده است</t>
  </si>
  <si>
    <t>تعداد بارداري هاي ثبت شده</t>
  </si>
  <si>
    <t>ضريب</t>
  </si>
  <si>
    <t>درصدغربالگری تغذیه ای در سالمندان-غیرپزشک</t>
  </si>
  <si>
    <t>تعداد سالمندانی که غربالگری تغذیه ای برای آنها انجام شده است</t>
  </si>
  <si>
    <t>شبكه خدمت - فعاليت كاربران سامانه- خدمت - غربالگري تغذيه اي در سالمندان(غيرپزشك)- ستون تعداد افراد</t>
  </si>
  <si>
    <t>درصد سالمندان با BMIطبیعی</t>
  </si>
  <si>
    <t>خدمات -گزارش مراقبت ها -گزارش تشخیص ها -در قسمت مراقبت غربالگری تغذیه در سالمندان (غیرپزشک)</t>
  </si>
  <si>
    <t>درصد سالمندان دارای اضافه وزن</t>
  </si>
  <si>
    <t>تعداد سالمندان دچار چاقی</t>
  </si>
  <si>
    <t>درصد سالمندان لاغر</t>
  </si>
  <si>
    <t>تعداد کل سالمندان که BMIآنها محاسبه شده(مجموع شاخص 3و4و 5و 6)</t>
  </si>
  <si>
    <t>درصد سالمندان با BMIطبیعی با عادات تغذیه ای متوسط تا مطلوب</t>
  </si>
  <si>
    <t>تعداد سالمندان با BMIطبیعی با عادات تغذیه ای متوسط تا مطلوب(وزن طبیعی با عادات تغذیه ای متوسط +وزن طبیعی با عادات تغذیه ای مطلوب)</t>
  </si>
  <si>
    <t>درصد سالمندان با BMIطبیعی با عادات تغذیه ای نامطلوب</t>
  </si>
  <si>
    <t>تعداد سالمندان با BMIطبیعی باعادات تغذیه ای نامطلوب(وزن طبیعی با عادات تغذیه ای نامطلوب)</t>
  </si>
  <si>
    <t>تعداد کل سالمندان با BMI طبیعی(مجموع شاخص7و 8)</t>
  </si>
  <si>
    <t>تعداد مراقبت تغذيه اي نوجوانان(18-5سال)- كارشناس تغذيه</t>
  </si>
  <si>
    <t>تعداد مراقبت تغذيه اي جوانان(29 - 18 سال)- كارشناس تغذيه</t>
  </si>
  <si>
    <t>تعداد مراقبت تغذيه اي -كارشناس تغذيه (ميانسالان)</t>
  </si>
  <si>
    <t>تعداد مراقبت تغذيه اي سالمندان(60 سال و بالاتر) - كارشناس تغذيه</t>
  </si>
  <si>
    <t>تعداد مراقبت هاي تغذيه اي كه توسط كارشناس تغذيه براي نوجوانان انجام شده است</t>
  </si>
  <si>
    <t>تعداد مراقبت هاي تغذيه اي كه توسط كارشناس تغذيه براي جوانان انجام شده است</t>
  </si>
  <si>
    <t>تعداد مراقبت هاي تغذيه اي كه توسط كارشناس تغذيه براي ميانسالان انجام شده است</t>
  </si>
  <si>
    <t>تعداد مراقبت هاي تغذيه اي كه توسط كارشناس تغذيه براي سالمندان انجام شده است</t>
  </si>
  <si>
    <t>تعداد ارزيابي وضعيت تغذيه مادر باردار (كارشناس تغذيه)</t>
  </si>
  <si>
    <t>تعداد مراقبت هاي تغذيه اي كه توسط كارشناس تغذيه براي مادران باردار انجام شده است</t>
  </si>
  <si>
    <t>بدليل اينكه امكان استخراج مخرج اين مراقبت از سامانه سيب وجود ندارد، در حال حاضر تعداد مراقبت هاي تغذيه اي ثبت شده در سامانه توسط كارشناس تغذيه گزارش گيري مي شود و با آمارهاي دفتري مقايسه مي گردد</t>
  </si>
  <si>
    <t>"</t>
  </si>
  <si>
    <t>شبكه خدمت- فعاليت كاربران سامانه - انتخاب خدمت(ارزيابي وضعيت تغذيه مادر باردار) - ثبت تاريخ - جستجو - ستون تعداد خدمت</t>
  </si>
  <si>
    <t>شبكه خدمت- فعاليت كاربران سامانه - انتخاب خدمت(مراقبت تغذيه اي) - ثبت تاريخ - جستجو - ستون تعداد خدمت</t>
  </si>
  <si>
    <t>شبكه خدمت- فعاليت كاربران سامانه - انتخاب خدمت(مراقبت تغذيه اي سالمندان) - ثبت تاريخ - جستجو  - ستون تعداد خدمت</t>
  </si>
  <si>
    <t>درصد مادران باردار كم وزن(لاغر)در شروع بارداري/قبل بارداري</t>
  </si>
  <si>
    <t xml:space="preserve">درصد مادران باردار با BMI طبيعي در شروع بارداري/قبل بارداري </t>
  </si>
  <si>
    <t xml:space="preserve">درصد مادران باردار دچار اضافه وزن در شروع بارداري/قبل بارداري </t>
  </si>
  <si>
    <t xml:space="preserve">درصد مادران باردار چاق در شروع بارداري/قبل بارداري </t>
  </si>
  <si>
    <t>تعداد مادران باردار با BMI كمتر از 18.5 در شروع/قبل بارداري</t>
  </si>
  <si>
    <t>تعداد مادران باردار با BMI طبيعي در شروع/قبل بارداري</t>
  </si>
  <si>
    <t>تعداد مادران باردار دچار اضافه وزن در شروع/قبل بارداري</t>
  </si>
  <si>
    <t>تعداد مادران باردار چاق در شروع/قبل بارداري</t>
  </si>
  <si>
    <t>تعداد نوجوانانی که غربالگری تغذیه و پایش رشد برای ایشان انجام شده است</t>
  </si>
  <si>
    <t>درصد نوجوانانی که غربالگری تغذیه و پایش رشد برای ایشان انجام شده است</t>
  </si>
  <si>
    <t>شبكه خدمت - فعاليت كاربران سامانه- خدمت - غربالگري تغذيه و پایش رشد نوجوان(غيرپزشك)- ستون تعداد افراد</t>
  </si>
  <si>
    <t>کل نوجوانانی که BMIآنها ثبت شده است.</t>
  </si>
  <si>
    <t>تعداد نوجوانان دارای لاغری و لاغری شدید</t>
  </si>
  <si>
    <t>خدمات -گزارش مراقبت ها -گزارش تشخیص ها -در قسمت مراقبت غربالگری تغذیه و پایش رشد نوجوان (غیرپزشک)-جمع کلیه موارد لاغری و لاغری شدید</t>
  </si>
  <si>
    <t>درصد نوجوانانی که الگوی تغذیه آنها مطلوب است</t>
  </si>
  <si>
    <t>تعداد نوجوانانی که الگوی تغذیه آنها مطلوب است.</t>
  </si>
  <si>
    <t>کل نوجوانانی که ارزیابی الگوی تغذیه برای آنها ثبت شده است.</t>
  </si>
  <si>
    <t>خدمات -گزارش مراقبت ها -گزارش تشخیص ها -در قسمت مراقبت غربالگری تغذیه و پایش رشد نوجوان (غیرپزشک)-نبود مشکل در الگوی تغذیه ای</t>
  </si>
  <si>
    <t>خدمات -گزارش مراقبت ها -گزارش تشخیص ها -در قسمت مراقبت غربالگری تغذیه و پایش رشد نوجوان (غیرپزشک)-جمع موارد نبود مشکل در الگوی تغذیه ای،الگوی تغذیه ای نامناسب و وجود مشکل در الگوی تغذیه ای</t>
  </si>
  <si>
    <t>درصد نوجوانانی که الگوی تغذیه آنها نا مطلوب است</t>
  </si>
  <si>
    <t>تعداد نوجوانانی که الگوی تغذیه آنها نا مطلوب است.</t>
  </si>
  <si>
    <t>خدمات -گزارش مراقبت ها -گزارش تشخیص ها -در قسمت مراقبت غربالگری تغذیه و پایش رشد نوجوان (غیرپزشک)-جمع موارد وجود مشکل در الگوی تغذیه ای و الگوی تغذیه نامناسب</t>
  </si>
  <si>
    <t>درصد جوانانی که غربالگری تغذیه برای آنها انجام شده است.</t>
  </si>
  <si>
    <t>تعداد جوانانی که غربالگری تغذیه برای انها انجام شده است.</t>
  </si>
  <si>
    <t>کل جمعیت جوان</t>
  </si>
  <si>
    <t>شبكه خدمت - فعاليت كاربران سامانه- خدمت -ارزیابی نمایه توده بدنی(BMI)جوان(غيرپزشك)- ستون تعداد افراد</t>
  </si>
  <si>
    <t>کل جوانانی که BMIآنها ثبت شده است.</t>
  </si>
  <si>
    <t>خدمات -گزارش مراقبت ها -گزارش تشخیص ها -در قسمت مراقبت غربالگری تغذیه در سالمندان (غیرپزشک)(مجموع صورت شاخص BMIطبیعی+اضافه وزن +لاغری +چاقی)</t>
  </si>
  <si>
    <t>خدمات -گزارش مراقبت ها -گزارش تشخیص ها -در قسمت مراقبت غربالگری تغذیه در سالمندان (غیرپزشک)(مجموع صورت شاخصbmiطبیعی با عادات تغذیه ای متوسط تامطلوب و bmiطبیعی با عادات تغذیه ای نامطلوب</t>
  </si>
  <si>
    <t>بسته به بازه زمانی مورد نظر تاریخ ثبت شود.</t>
  </si>
  <si>
    <t xml:space="preserve">کل جمعیت میانسالان تحت پوشش </t>
  </si>
  <si>
    <t>درصد میانسالانی که غربالگری تغذیه  برای ایشان انجام شده است (توسط غیرپزشک)</t>
  </si>
  <si>
    <t>تعداد میانسالانی که غربالگری تغذیه برای ایشان انجام شده است (توسط غیرپزشک)</t>
  </si>
  <si>
    <t>شبكه خدمت - فعاليت كاربران سامانه - در قسمت خدمت " تن سنجی و ارزیابی الگوی تغذیه (غيرپزشك)" ثبت گردد- تعداد افراد گزارش شده در نظر گرفته شود</t>
  </si>
  <si>
    <t>درصد میانسالان لاغر</t>
  </si>
  <si>
    <t>تعداد میانسالان لاغر</t>
  </si>
  <si>
    <t>درصد میانسالان چاق</t>
  </si>
  <si>
    <t>درصد میانسالان اضافه وزن</t>
  </si>
  <si>
    <t>درصد میانسالان دارای چاقی شکمی</t>
  </si>
  <si>
    <t>تعداد کل میانسالانی که چاقی شکمی ایشان اندازه گیری شده است</t>
  </si>
  <si>
    <t>درصد میانسالانی که چاقی شکمی ندارد</t>
  </si>
  <si>
    <t>تعداد میانسالان چاق</t>
  </si>
  <si>
    <t>تعداد میانسالان با BMI طبیعی</t>
  </si>
  <si>
    <t xml:space="preserve">تعداد میانسالان که چاقی شکمی دارد </t>
  </si>
  <si>
    <t xml:space="preserve">خدمات/گزارش مراقبت ها /گزارش تشخیص ها/ انتخاب مراقبت "تن سنجی و ارزیابی تغذیه -غیر پزشک"  ، تعداد میانسالان که چاقی شکمی دارد </t>
  </si>
  <si>
    <t xml:space="preserve">خدمات/گزارش مراقبت ها /گزارش تشخیص ها/ انتخاب مراقبت "تن سنجی و ارزیابی تغذیه -غیر پزشک"  ، تعداد میانسالان که چاقی شکمی ندارد </t>
  </si>
  <si>
    <t>تعداد میانسالان که چاقی شکمی ندارد</t>
  </si>
  <si>
    <t>درصدمیانسالان دارای الگوی نامناسب تغذیه در مصرف روزانه لبنیات</t>
  </si>
  <si>
    <t>درصد میانسالان دارای الگوی نامناسب تغذیه در مصرف روزانه سبزیجات</t>
  </si>
  <si>
    <t>درصد میانسالان دارای الگوی نامناسب تغذیه در مصرف میوه</t>
  </si>
  <si>
    <t>درصد میانسالان دارای الگوی نامناسب تغذیه در مصرف نوشیدنی های گازدار  انواع فست فود، سوسیس و کالباس</t>
  </si>
  <si>
    <t>درصد میانسالان دارای الگوی نامناسب تغذیه در مصرف روغن</t>
  </si>
  <si>
    <t>درصد میانسالان دارای الگوی نامناسب تغذیه در مصرف نمک</t>
  </si>
  <si>
    <t>درصد میانسالان دارای تغذیه مطلوب</t>
  </si>
  <si>
    <t>درصد میانسالان دارای تغذیه نامطلوب</t>
  </si>
  <si>
    <t>تعداد میانسالان دارای الگوی نامناسب تغذیه در مصرف روزانه لبنیات</t>
  </si>
  <si>
    <t>تعداد میانسالان دارای الگوی نامناسب تغذیه در مصرف روزانه سبزیجات</t>
  </si>
  <si>
    <t>تعداد میانسالان دارای الگوی نامناسب تغذیه در مصرف میوه</t>
  </si>
  <si>
    <t>تعداد میانسالان دارای الگوی نامناسب تغذیه در مصرف نوشیدنی های گازدار  انواع فست فود، سوسیس و کالباس</t>
  </si>
  <si>
    <t>تعداد میانسالان دارای الگوی نامناسب تغذیه در مصرف روغن</t>
  </si>
  <si>
    <t>تعداد میانسالان دارای الگوی نامناسب تغذیه در مصرف نمک</t>
  </si>
  <si>
    <t>تعداد میانسالان دارای تغذیه مطلوب</t>
  </si>
  <si>
    <t>خدمات/گزارش مراقبت ها /گزارش تشخیص ها/ انتخاب مراقبت "تن سنجی و ارزیابی تغذیه -غیر پزشک"  ، تعداد میانسالان دارای الگوی نامناسب تغذیه در مصرف روزانه لبنیات</t>
  </si>
  <si>
    <t>خدمات/گزارش مراقبت ها /گزارش تشخیص ها/ انتخاب مراقبت "تن سنجی و ارزیابی تغذیه -غیر پزشک"  ،تعداد میانسالان دارای الگوی نامناسب تغذیه در مصرف روزانه سبزیجات</t>
  </si>
  <si>
    <t>خدمات/گزارش مراقبت ها /گزارش تشخیص ها/ انتخاب مراقبت "تن سنجی و ارزیابی تغذیه -غیر پزشک"  ، تعداد میانسالان دارای الگوی نامناسب تغذیه در مصرف میوه</t>
  </si>
  <si>
    <t>خدمات/گزارش مراقبت ها /گزارش تشخیص ها/ انتخاب مراقبت "تن سنجی و ارزیابی تغذیه -غیر پزشک"  ، تعداد میانسالان دارای الگوی نامناسب تغذیه در مصرف نوشیدنی های گازدار  انواع فست فود، سوسیس و کالباس</t>
  </si>
  <si>
    <t>خدمات/گزارش مراقبت ها /گزارش تشخیص ها/ انتخاب مراقبت "تن سنجی و ارزیابی تغذیه -غیر پزشک"  ، تعداد میانسالان دارای الگوی نامناسب تغذیه در مصرف روغن</t>
  </si>
  <si>
    <t>خدمات/گزارش مراقبت ها /گزارش تشخیص ها/ انتخاب مراقبت "تن سنجی و ارزیابی تغذیه -غیر پزشک"  ، تعداد میانسالان دارای الگوی نامناسب تغذیه در مصرف نمک</t>
  </si>
  <si>
    <t>خدمات/گزارش مراقبت ها /گزارش تشخیص ها/ انتخاب مراقبت "تن سنجی و ارزیابی تغذیه -غیر پزشک"  ، تعداد میانسالان دارای تغذیه مطلوب</t>
  </si>
  <si>
    <t>تعداد میانسالان دارای  اضافه وزن</t>
  </si>
  <si>
    <t>خدمات/گزارش مراقبت ها /گزارش تشخیص ها/ انتخاب مراقبت "تن سنجی و ارزیابی تغذیه -غیر پزشک"( تعداد میانسالان که چاقی شکمی دارد + تعداد میانسالان که چاقی شکمی ندارد)</t>
  </si>
  <si>
    <t>تعداد میانسالان دارای تغذیه نامطلوب(صورت شاخص 40 از مخرج شاخص 40 کسر گردد)</t>
  </si>
  <si>
    <t>کل جمعیت سالمندان تحت پوشش</t>
  </si>
  <si>
    <t>تعداد سالمندان دارای BMI طبیعی</t>
  </si>
  <si>
    <t>خدمات -گزارش مراقبت ها -گزارش تشخیص ها -در قسمت مراقبت غربالگری تغذیه در سالمندان (غیرپزشک)-تعداد سالمندان دارای اضافه وزن(اضافه وزن+اضافه وزن با عادات تغذیه ای نامطلوب+اضافه وزن با عادات تغذیه ای متوسط تا مطلوب</t>
  </si>
  <si>
    <t>تعداد سالمندان دارای اضافه وزن</t>
  </si>
  <si>
    <t>تعداد کل سالمندان که BMIآنها محاسبه شده</t>
  </si>
  <si>
    <t>تعداد سالمندان لاغر</t>
  </si>
  <si>
    <t>تعداد کل سالمندان با BMI طبیعی</t>
  </si>
  <si>
    <t>خدمات -گزارش مراقبت ها -گزارش تشخیص ها -در قسمت مراقبت غربالگری تغذیه در سالمندان (غیرپزشک)-تعداد سالمندان با BMIطبیعی باعادات تغذیه ای نامطلوب(وزن طبیعی با عادات تغذیه ای نامطلوب)</t>
  </si>
  <si>
    <t xml:space="preserve">شبكه خدمت- فعاليت كاربران سامانه - انتخاب خدمت(مراقبت تغذيه اي نوجوانان) - ثبت تاريخ - جستجو - ستون تعداد خدمت </t>
  </si>
  <si>
    <t xml:space="preserve">شبكه خدمت-فعاليت كاربران سامانه -انتخاب خدمت(مراقبت تغذيه اي جوانان) - ثبت تاريخ - جستجو - ستون تعداد خدمت </t>
  </si>
  <si>
    <t>ثبت بازه زماني امكان پذير است</t>
  </si>
  <si>
    <t>شبكه خدمت - فعاليت كاربران سامانه - در قسمت خدمت " تن سنجی و ارزیابی الگوی تغذیه (غيرپزشك)" ثبت گردد- تعداد خدمت گزارش شده در نظر گرفته شود</t>
  </si>
  <si>
    <t>درصد سالمندان دارای الگوی نامناسب تغذیه در مصرف روزانه لبنیات</t>
  </si>
  <si>
    <t>درصد سالمندان دارای الگوی نامناسب تغذیه در مصرف روزانه سبزیجات</t>
  </si>
  <si>
    <t>درصد سالمندان دارای الگوی نامناسب تغذیه در مصرف میوه</t>
  </si>
  <si>
    <t>درصد سالمندان دارای الگوی نامناسب تغذیه در مصرف نوشیدنی های گازدار  انواع فست فود، سوسیس و کالباس</t>
  </si>
  <si>
    <t>درصد سالمندان دارای الگوی نامناسب تغذیه در مصرف روغن</t>
  </si>
  <si>
    <t>درصد سالمندان دارای الگوی نامناسب تغذیه در مصرف نمک</t>
  </si>
  <si>
    <t>درصد مادران باردار با وزن گیری نامطلوب</t>
  </si>
  <si>
    <t>درصد مادران باردار با وزن گیری مطلوب</t>
  </si>
  <si>
    <t>تعداد مادران باردار با وزن گیری نامطلوب</t>
  </si>
  <si>
    <t>تعداد مادران باردار با وزن گیری مطلوب</t>
  </si>
  <si>
    <t>خدمات -گزارش مراقبت ها -گزارش تشخیص ها -در قسمت مراقبت، غربالگری تغذیه مادران باردار (غیرپزشک) ثبت شود - جستجو - تعداد وزن گیری نامطلوب مادر باردار</t>
  </si>
  <si>
    <t>خدمات -گزارش مراقبت ها -گزارش تشخیص ها -در قسمت مراقبت، غربالگری تغذیه مادران باردار (غیرپزشک) ثبت شود - جستجو - تعداد وزن گیری مطلوب مادر باردار</t>
  </si>
  <si>
    <r>
      <t xml:space="preserve">تعداد کل میانسالانی که </t>
    </r>
    <r>
      <rPr>
        <b/>
        <sz val="10"/>
        <rFont val="Calibri"/>
        <family val="2"/>
        <scheme val="minor"/>
      </rPr>
      <t>BMI</t>
    </r>
    <r>
      <rPr>
        <b/>
        <sz val="10"/>
        <rFont val="B Nazanin"/>
        <charset val="178"/>
      </rPr>
      <t xml:space="preserve"> ایشان محاسبه شده است</t>
    </r>
  </si>
  <si>
    <r>
      <t xml:space="preserve">درصد میانسالان با </t>
    </r>
    <r>
      <rPr>
        <b/>
        <sz val="10"/>
        <rFont val="Calibri"/>
        <family val="2"/>
        <scheme val="minor"/>
      </rPr>
      <t>BMI</t>
    </r>
    <r>
      <rPr>
        <b/>
        <sz val="10"/>
        <rFont val="B Nazanin"/>
        <charset val="178"/>
      </rPr>
      <t xml:space="preserve"> طبیعی</t>
    </r>
  </si>
  <si>
    <t>درصد جوانان دارای الگوی نامناسب تغذیه در مصرف روزانه لبنیات</t>
  </si>
  <si>
    <t>درصد جوانان دارای الگوی نامناسب تغذیه در مصرف روزانه سبزیجات</t>
  </si>
  <si>
    <t>درصد جوانان دارای الگوی نامناسب تغذیه در مصرف میوه</t>
  </si>
  <si>
    <t>درصد جوانان دارای الگوی نامناسب تغذیه در مصرف نوشیدنی های گازدار  انواع فست فود، سوسیس و کالباس</t>
  </si>
  <si>
    <t>درصد جوانان دارای الگوی نامناسب تغذیه در مصرف روغن</t>
  </si>
  <si>
    <t>درصد جوانان دارای الگوی نامناسب تغذیه در مصرف نمک</t>
  </si>
  <si>
    <t>درصد نوجوانان دارای الگوی نامناسب تغذیه در مصرف روزانه لبنیات</t>
  </si>
  <si>
    <t>درصد نوجوانان دارای الگوی نامناسب تغذیه در مصرف روزانه سبزیجات</t>
  </si>
  <si>
    <t>درصد نوجوانان دارای الگوی نامناسب تغذیه در مصرف میوه</t>
  </si>
  <si>
    <t>درصد نوجوانان دارای الگوی نامناسب تغذیه در مصرف تنقلات</t>
  </si>
  <si>
    <t>***</t>
  </si>
  <si>
    <t>تعداد سالمندان دارای الگوی نامناسب تغذیه در مصرف روزانه سبزیجات</t>
  </si>
  <si>
    <t>تعداد سالمندان دارای الگوی نامناسب تغذیه در مصرف میوه</t>
  </si>
  <si>
    <t>تعداد سالمندان دارای الگوی نامناسب تغذیه در مصرف نوشیدنی های گازدار  انواع فست فود، سوسیس و کالباس</t>
  </si>
  <si>
    <t>تعداد سالمندان دارای الگوی نامناسب تغذیه در مصرف روغن</t>
  </si>
  <si>
    <t>تعداد سالمندان دارای الگوی نامناسب تغذیه در مصرف نمک</t>
  </si>
  <si>
    <t>تعداد سالمندانی که غربالگری تغذیه برای ایشان انجام شده است (توسط غیرپزشک)</t>
  </si>
  <si>
    <t>خدمات/گزارش مراقبت ها /گزارش تشخیص ها/ انتخاب مراقبت " غربالگری تغذیه در سالمندان (غیرپزشک)"  ، تعداد سالمندان دارای الگوی نامناسب تغذیه در مصرف روزانه لبنیات</t>
  </si>
  <si>
    <t>خدمات/گزارش مراقبت ها /گزارش تشخیص ها/ انتخاب مراقبت " غربالگری تغذیه در سالمندان (غیرپزشک)"  ، تعداد سالمندان دارای الگوی نامناسب تغذیه در مصرف روزانه سبزیجات</t>
  </si>
  <si>
    <t>خدمات/گزارش مراقبت ها /گزارش تشخیص ها/ انتخاب مراقبت " غربالگری تغذیه در سالمندان (غیرپزشک)"  ، تعداد سالمندان دارای الگوی نامناسب تغذیه در مصرف روزانه میوه</t>
  </si>
  <si>
    <t>خدمات/گزارش مراقبت ها /گزارش تشخیص ها/ انتخاب مراقبت " غربالگری تغذیه در سالمندان (غیرپزشک)"  ، تعداد سالمندان دارای الگوی نامناسب تغذیه در مصرف روزانه نوشیدنی های گازدار، انواع فست فود، سوسیس و کالباس</t>
  </si>
  <si>
    <t>خدمات/گزارش مراقبت ها /گزارش تشخیص ها/ انتخاب مراقبت " غربالگری تغذیه در سالمندان (غیرپزشک)"  ، تعداد سالمندان دارای الگوی نامناسب تغذیه در مصرف روزانه روغن</t>
  </si>
  <si>
    <t>خدمات/گزارش مراقبت ها /گزارش تشخیص ها/ انتخاب مراقبت " غربالگری تغذیه در سالمندان (غیرپزشک)"  ، تعداد سالمندان دارای الگوی نامناسب تغذیه در مصرف روزانه نمک</t>
  </si>
  <si>
    <t>شبكه خدمت - فعاليت كاربران سامانه - در قسمت خدمت " غربالگری تغذیه در سالمندان (غيرپزشك)" ثبت گردد- تعداد خدمت گزارش شده در نظر گرفته شود</t>
  </si>
  <si>
    <t>تعداد نوجوانان دارای الگوی نامناسب تغذیه در مصرف روزانه لبنیات</t>
  </si>
  <si>
    <t>تعداد نوجوانان دارای الگوی نامناسب تغذیه در مصرف روزانه سبزیجات</t>
  </si>
  <si>
    <t>تعداد نوجوانان دارای الگوی نامناسب تغذیه در مصرف میوه</t>
  </si>
  <si>
    <t xml:space="preserve">درصد شیوع لاغری و لاغری شدید در نوجوانی که BMIآنها ثبت شده است </t>
  </si>
  <si>
    <t>تعداد نوجوانان که غربالگری تغذیه برای ایشان انجام شده است (توسط غیرپزشک)</t>
  </si>
  <si>
    <t>خدمات/گزارش مراقبت ها /گزارش تشخیص ها/ انتخاب مراقبت "غربالگری تغذیه و پایش رشد نوجوان (غیر پزشک)"  ، تعداد نوجوانان  دارای الگوی نامناسب تغذیه در مصرف روزانه لبنیات</t>
  </si>
  <si>
    <t>خدمات/گزارش مراقبت ها /گزارش تشخیص ها/ انتخاب مراقبت "غربالگری تغذیه و پایش رشد نوجوان (غیر پزشک)"  ، تعداد نوجوانان  دارای الگوی نامناسب تغذیه در مصرف روزانه سبزیجات</t>
  </si>
  <si>
    <t>خدمات/گزارش مراقبت ها /گزارش تشخیص ها/ انتخاب مراقبت "غربالگری تغذیه و پایش رشد نوجوان (غیر پزشک)"  ، تعداد نوجوانان  دارای الگوی نامناسب تغذیه در مصرف روزانه میوه</t>
  </si>
  <si>
    <t>خدمات/گزارش مراقبت ها /گزارش تشخیص ها/ انتخاب مراقبت "غربالگری تغذیه و پایش رشد نوجوان (غیر پزشک)"  ، تعداد نوجوانان دارای الگوی نامناسب تغذیه در مصرف روزانه تنقلات</t>
  </si>
  <si>
    <t>خدمات/گزارش مراقبت ها /گزارش تشخیص ها/ انتخاب مراقبت "غربالگری تغذیه و پایش رشد نوجوان (غیر پزشک)"  ، تعداد نوجوانان دارای الگوی نامناسب تغذیه در مصرف روزانه تعداد وعده های غذایی در شبانه روز</t>
  </si>
  <si>
    <t>خدمات/گزارش مراقبت ها /گزارش تشخیص ها/ انتخاب مراقبت "غربالگری تغذیه و پایش رشد نوجوان (غیر پزشک)"  ، تعداد نوجوانان دارای الگوی نامناسب فعالیت بدنی در هفته</t>
  </si>
  <si>
    <t>درصد نوجوانان دارای الگوی نامناسب فعالیت بدنی در هفته</t>
  </si>
  <si>
    <t>درصد نوجوانان دارای الگوی نامناسب تغذیه در مصرف روزانه تعداد وعده های غذایی در شبانه روز</t>
  </si>
  <si>
    <t>شبكه خدمت - فعاليت كاربران سامانه - در قسمت خدمت " غربالگری تغذیه و پایش رشد نوجوان (غيرپزشك)" ثبت گردد- تعداد خدمت گزارش شده در نظر گرفته شود</t>
  </si>
  <si>
    <t>تعداد جوانان دارای الگوی نامناسب تغذیه در مصرف روزانه لبنیات</t>
  </si>
  <si>
    <t>تعداد جوانانی که غربالگری تغذیه برای ایشان انجام شده است (توسط غیرپزشک)</t>
  </si>
  <si>
    <t>تعداد جوانان دارای الگوی نامناسب تغذیه در مصرف روزانه سبزیجات</t>
  </si>
  <si>
    <t>تعداد جوانان دارای الگوی نامناسب تغذیه در مصرف میوه</t>
  </si>
  <si>
    <t>تعداد جوانان دارای الگوی نامناسب تغذیه در مصرف نوشیدنی های گازدار  انواع فست فود، سوسیس و کالباس</t>
  </si>
  <si>
    <t>تعداد جوانان دارای الگوی نامناسب تغذیه در مصرف روغن</t>
  </si>
  <si>
    <t>تعداد جوانان دارای الگوی نامناسب تغذیه در مصرف نمک</t>
  </si>
  <si>
    <t>شبكه خدمت - فعاليت كاربران سامانه - در قسمت خدمت " ارزیابی نمایه توده بدنی BMI جوان (غيرپزشك)" ثبت گردد- تعداد خدمت گزارش شده در نظر گرفته شود</t>
  </si>
  <si>
    <t>خدمات/گزارش مراقبت ها /گزارش تشخیص ها/ انتخاب مراقبت "ارزیابی نمایه توده بدنیBMIجوان -غیر پزشک"  ، تعداد جوانان دارای الگوی نامناسب تغذیه در مصرف روزانه لبنیات</t>
  </si>
  <si>
    <t>خدمات/گزارش مراقبت ها /گزارش تشخیص ها/ انتخاب مراقبت "ارزیابی نمایه توده بدنیBMIجوان -غیر پزشک"  ،تعداد جوانان دارای الگوی نامناسب تغذیه در مصرف روزانه سبزیجات</t>
  </si>
  <si>
    <t>خدمات/گزارش مراقبت ها /گزارش تشخیص ها/ انتخاب مراقبت "ارزیابی نمایه توده بدنیBMIجوان -غیر پزشک"  ، تعداد جوانان دارای الگوی نامناسب تغذیه در مصرف میوه</t>
  </si>
  <si>
    <t>خدمات/گزارش مراقبت ها /گزارش تشخیص ها/ انتخاب مراقبت "ارزیابی نمایه توده بدنیBMIجوان -غیر پزشک"  ، تعداد جوانان دارای الگوی نامناسب تغذیه در مصرف نوشیدنی های گازدار  انواع فست فود، سوسیس و کالباس</t>
  </si>
  <si>
    <t>خدمات/گزارش مراقبت ها /گزارش تشخیص ها/ انتخاب مراقبت "ارزیابی نمایه توده بدنیBMIجوان -غیر پزشک"  ، تعداد جوانان دارای الگوی نامناسب تغذیه در مصرف روغن</t>
  </si>
  <si>
    <t>خدمات/گزارش مراقبت ها /گزارش تشخیص ها/ انتخاب مراقبت "ارزیابی نمایه توده بدنیBMIجوان -غیر پزشک"  ، تعداد جوانان دارای الگوی نامناسب تغذیه در مصرف نمک</t>
  </si>
  <si>
    <t>بسته به بازه زمانی مورد نظر تاریخ ثبت شود.
1-  گروه خدمت انتخاب نشود.2-  قسمت تحت پوشش موردی انتخاب نشود.</t>
  </si>
  <si>
    <t>ردیف</t>
  </si>
  <si>
    <t>درصد شیوع بیماری اختلالات چربی خون در جمعیت بالای 30 سال</t>
  </si>
  <si>
    <t>ضریب</t>
  </si>
  <si>
    <t>جمعیت بالای 30 سال منطقه</t>
  </si>
  <si>
    <t>مجموع تعداد افراد مبتلا به دیابت نوع 1، دیابت نوع 2 و دیابت بارداری</t>
  </si>
  <si>
    <t>مجموع تعداد افراد مبتلا به فشارخون اولیه و فشارخون ثانویه</t>
  </si>
  <si>
    <t>مدیریت سامانه-ساخت گزارش افراد تحت پوشش- ثبت عنوان متناسب با شاخص-تعیین بازه سنی (از 30 سال تا 130 سال)- ثبت کدهای بیماری E78/E780/E781/E7801در قسمت بیماری (type ICD...)-ثبت-گزارش</t>
  </si>
  <si>
    <t>مجموع تعداد افراد مبتلا به دیس لیپیدمی</t>
  </si>
  <si>
    <t>توضیحات</t>
  </si>
  <si>
    <t>خدمات -گزارش مراقبت ها -گزارش تشخیص ها -در قسمت مراقبت غربالگری تغذیه در سالمندان (غیرپزشک)-تعداد سالمندان لاغر (لاغر+ مبتلا به سوء تغذیه +لاغر در معرض خطر + لاغر با امتیاز مناسب)</t>
  </si>
  <si>
    <t>خدمات -گزارش مراقبت ها -گزارش تشخیص ها -در قسمت مراقبت غربالگری تغذیه در سالمندان (غیرپزشک)-تعداد سالمندان دارای BMI طبیعی(وزن طبیعی +وزن طبیعی با عادات تغذیه ای نامطلوب+وزن طبیعی با عادات تغذیه ای متوسط تا مطلوب+وزن طبیعی با عادات تغذیه ای مطلوب)</t>
  </si>
  <si>
    <t>خدمات -گزارش مراقبت ها -گزارش تشخیص ها -در قسمت مراقبت غربالگری تغذیه در سالمندان (غیرپزشک)-تعداد چاق</t>
  </si>
  <si>
    <t>تعداد سالمندان دارای الگوی نامناسب تغذیه در مصرف روزانه لبنیات</t>
  </si>
  <si>
    <t>درصد نوجوانی که BMIآنها طبیعی می باشد</t>
  </si>
  <si>
    <t>تعداد نوجوانان با وزن طبیعی</t>
  </si>
  <si>
    <t>خدمات -گزارش مراقبت ها -گزارش تشخیص ها -در قسمت مراقبت غربالگری تغذیه و پایش رشد نوجوان (غیرپزشک)-تعداد وزن طبیعی</t>
  </si>
  <si>
    <t>خدمات -گزارش مراقبت ها -گزارش تشخیص ها -در قسمت مراقبت غربالگری تغذیه و پایش رشد نوجوان (غیرپزشک)-جمع کلیه موارد اضافه وزن و چاقی،طبیعی،لاغر و لاغری شدید</t>
  </si>
  <si>
    <t>درصد شیوع  اضافه وزن در نوجوانی که BMIآنها ثبت شده است</t>
  </si>
  <si>
    <t>تعداد نوجوانان دارای اضافه وزن</t>
  </si>
  <si>
    <t>خدمات -گزارش مراقبت ها -گزارش تشخیص ها -در قسمت مراقبت غربالگری تغذیه و پایش رشد نوجوان (غیرپزشک)-تعداد موارد اضافه وزن</t>
  </si>
  <si>
    <t>درصد شیوع  چاقی در نوجوانی که BMIآنها ثبت شده است</t>
  </si>
  <si>
    <t>تعداد نوجوانان دارای چاقی</t>
  </si>
  <si>
    <t>درصد شیوع  چاقی در جوانانی که BMIآنها ثبت شده است</t>
  </si>
  <si>
    <t>خدمات -گزارش مراقبت ها -گزارش تشخیص ها -در قسمت مراقبت غربالگری تغذیه و پایش رشد نوجوان (غیرپزشک)-جمع کلیه موارد اضافه وزن و چاقی،وزن طبیعی،لاغر</t>
  </si>
  <si>
    <t>خدمات -گزارش مراقبت ها -گزارش تشخیص ها -در قسمت مراقبت ارزیابی نمایه توده بدنیBMIجوان(غیرپزشک)-تعداد چاق</t>
  </si>
  <si>
    <t>درصد جوانانی که BMIآنها طبیعی می باشد</t>
  </si>
  <si>
    <t>تعداد جوانان با وزن طبیعی</t>
  </si>
  <si>
    <t>خدمات -گزارش مراقبت ها -گزارش تشخیص ها -در قسمت مراقبت ارزیابی نمایه توده بدنیBMIجوان(غیرپزشک)-تعداد وزن طبیعی</t>
  </si>
  <si>
    <t>درصد شیوع لاغری در جوانانی که BMIآنها ثبت شده است</t>
  </si>
  <si>
    <t>خدمات -گزارش مراقبت ها -گزارش تشخیص ها -در قسمت مراقبت ارزیابی نمایه توده بدنیBMIجوان(غیرپزشک)-تعداد لاغری</t>
  </si>
  <si>
    <t>خدمات/گزارش مراقبت ها /گزارش تشخیص ها/ انتخاب مراقبت "تن سنجی و ارزیابی تغذیه -غیر پزشک" ، تعداد میانسالان چاق</t>
  </si>
  <si>
    <t xml:space="preserve">خدمات/گزارش مراقبت ها /گزارش تشخیص ها/ انتخاب مراقبت "تن سنجی و ارزیابی تغذیه -غیر پزشک" ، تعداد میانسالان اضافه وزن </t>
  </si>
  <si>
    <t xml:space="preserve">خدمات/گزارش مراقبت ها /گزارش تشخیص ها/ انتخاب مراقبت "تن سنجی و ارزیابی تغذیه -غیر پزشک"  ، تعداد میانسالان لاغر </t>
  </si>
  <si>
    <r>
      <t>خدمات/گزارش مراقبت ها /گزارش تشخیص ها/ انتخاب مراقبت "تن سنجی و ارزیابی تغذیه -غیر پزشک"  ، ب</t>
    </r>
    <r>
      <rPr>
        <b/>
        <sz val="10"/>
        <color rgb="FFFF0000"/>
        <rFont val="B Nazanin"/>
        <charset val="178"/>
      </rPr>
      <t>رای تعداد وزن طبیعی می باست مجموع چاقی، اضافه وزن و لاغری از مخرج، کسر گردد.</t>
    </r>
  </si>
  <si>
    <t>درصد سالمندان دچار چاقی</t>
  </si>
  <si>
    <t>تعداد جوانان دارای  چاقی</t>
  </si>
  <si>
    <t>تعداد جوانان دارای لاغری</t>
  </si>
  <si>
    <t>تعداد جوانان دارای اضافه وزن</t>
  </si>
  <si>
    <t xml:space="preserve">خدمات -گزارش مراقبت ها -گزارش تشخیص ها -در قسمت مراقبت ارزیابی نمایه توده بدنیBMIجوان(غیرپزشک)-تعداد اضافه وزن </t>
  </si>
  <si>
    <t>درصد شیوع  اضافه وزن در جوانانی که BMIآنها ثبت شده است</t>
  </si>
  <si>
    <t>مجموع مادران باردار با وزن گیری مطلوب و نامطلوب</t>
  </si>
  <si>
    <t>شبكه خدمت - فعاليت كاربران سامانه- خدمت (غربالگري تغذيه اي مادران باردار، غيرپزشك)- انتخاب تاریخ-ستون تعداد افراد</t>
  </si>
  <si>
    <t>خدمات -گزارش مراقبت ها -گزارش تشخیص ها -در قسمت مراقبت، غربالگری تغذیه مادران باردار (غیرپزشک) ثبت شود - جستجو -مجموع تعداد وزن گیری مطلوب و نامطلوب مادر باردار</t>
  </si>
  <si>
    <t>شبكه خدمت - فعاليت كاربران سامانه- خدمت (غربالگري تغذيه اي مادران باردار، غيرپزشك)- ستون تعداد خدمت</t>
  </si>
  <si>
    <t>تعداد خدمت غربالگری تغذیه جهت مادران باردار انجام شده</t>
  </si>
  <si>
    <t>خدمات -گزارش مراقبت ها -گزارش تشخیص ها -در قسمت مراقبت، غربالگری تغذیه مادران باردار (غیرپزشک) ثبت شود - جستجو - تعداد موارد با BMI قبل از بارداري:كم وزن(لاغر)</t>
  </si>
  <si>
    <t>خدمات -گزارش مراقبت ها -گزارش تشخیص ها -در قسمت مراقبت، غربالگری تغذیه مادران باردار (غیرپزشک) ثبت شود - جستجو - تعداد موارد با BMI قبل از بارداري:طبيعي</t>
  </si>
  <si>
    <t>خدمات -گزارش مراقبت ها -گزارش تشخیص ها -در قسمت مراقبت، غربالگری تغذیه مادران باردار (غیرپزشک) ثبت شود - جستجو - تعداد موارد با BMI قبل از بارداري: اضافه وزن</t>
  </si>
  <si>
    <t>خدمات -گزارش مراقبت ها -گزارش تشخیص ها -در قسمت مراقبت، غربالگری تغذیه مادران باردار (غیرپزشک) ثبت شود - جستجو - تعداد موارد با BMI قبل از بارداري:چاق</t>
  </si>
  <si>
    <t>تعداد نوجوانان دارای الگوی نامناسب تغذیه در مصرف تنقلات</t>
  </si>
  <si>
    <t>تعداد نوجوانان دارای الگوی نامناسب تغذیه در مصرف روزانه تعداد وعده های غذایی در شبانه روز</t>
  </si>
  <si>
    <t>تعداد نوجوانان دارای الگوی نامناسب فعالیت بدنی در هفته</t>
  </si>
  <si>
    <t>کل جمعیت نوجوانان تحت پوشش</t>
  </si>
  <si>
    <t>جمعیت بالای 25 سال منطقه</t>
  </si>
  <si>
    <t>جمعیت بالای 18 سال منطقه</t>
  </si>
  <si>
    <t>درصد شیوع بیماری دیابت در جمعیت بالای 25 سال</t>
  </si>
  <si>
    <t>درصد شیوع بیماری پرفشاری خون در جمعیت بالای 18 سال</t>
  </si>
  <si>
    <t>مدیریت سامانه-ساخت گزارش افراد تحت پوشش- ثبت عنوان متناسب با شاخص-تعیین بازه سنی (از 25 سال تا 130 سال)- ثبت کدهای بیماری E10/E11/O24 در قسمت بیماری (type ICD...)-ثبت-گزارش</t>
  </si>
  <si>
    <t>مدیریت سامانه-ساخت گزارش افراد تحت پوشش- ثبت عنوان متناسب با شاخص-تعیین بازه سنی (از 18 سال تا 130 سال)- ثبت کدهای بیماری I10/I15 در قسمت بیماری (type ICD...)-ثبت-گزارش</t>
  </si>
  <si>
    <t>عنوان شاخص</t>
  </si>
  <si>
    <t>اجرای برنامه تبدیل جرایم نقدی و توزیع سبد غذایی از طریق آن</t>
  </si>
  <si>
    <t>اجرای برنامه حمايت تغذیه ای كودكان 59-6 ماهه و مادران باردار و شیرده از طریق جلب مشارکت خیرین</t>
  </si>
  <si>
    <t>درصد مشاوره های نوبت دوم به بعد کارشناسان تغذیه</t>
  </si>
  <si>
    <t>درصد کودکان زیر 5 سال مبتلا به لاغری و لاغری شدید مشاوره شده</t>
  </si>
  <si>
    <t>درصد کودکان زیر 5 سال مبتلا به اضافه وزن و چاقی مشاوره شده</t>
  </si>
  <si>
    <t>درصد نوجوانان مبتلا به چاقی شناسایی شده و مشاوره شده</t>
  </si>
  <si>
    <t>درصد افراد مبتلا به دیابت شناسایی شده مشاوره شده</t>
  </si>
  <si>
    <t>درصد مراکز مشاوره تغذیه بازدید شده توسط کارشناس تغذیه ستاد شهرستان</t>
  </si>
  <si>
    <t>درصد مراکز ارایه خدمت (خانه بهداشت،پایگاه،پزشک،مراقب سلامت و..) بازدید شده توسط کارشناس تغذیه ستاد شهرستان</t>
  </si>
  <si>
    <t>درصد مراكز سلامت جامعه كه كارشناس تغذيه بصورت تمام وقت مستقر شده است</t>
  </si>
  <si>
    <t>درصد کارشناسان تغذیه که دارای فضای فیزیکی مستقل و تجهیزات لازم در مرکز هستند</t>
  </si>
  <si>
    <t>درصد مشاوره انجام شده توسط کارشناس تغذیه بر اساس حدانتظار تعریف شده</t>
  </si>
  <si>
    <t>درصد آموزش هاي انجام شده توسط کارشناس تغذیه بر اساس حد انتظار تعریف شده</t>
  </si>
  <si>
    <t>درصد نظارت (بازديد از پايگاه سلامت/ پايگاه پزشك خانواده) انجام شده توسط كارشناس تغذيه بر اساس حدانتظار تعريف شده</t>
  </si>
  <si>
    <t>تعداد مراکز جامع سلامت دارای کارشناس تغذیه</t>
  </si>
  <si>
    <t>تعداد مراکز روستایی (هر دو مرکز روستایی یک کارشناس تغذیه در نظر گرفته شود) شهری و شهری روستایی فعال در شهرستان</t>
  </si>
  <si>
    <t>تعداد مراکز خدمات جامع سلامت که کارشناس تغذیه به صورت تمام وقت مستقر شده است (آخرین وضعیت موجود قبل از جلسه تفاهم نامه)</t>
  </si>
  <si>
    <t>اکسل نظارت (تعداد کل مراکز ارایه خدمت (خانه بهداشت،پایگاه،پزشک،مراقب سلامت و..) بازدید شده توسط کارشناسان تغذیه ستاد شهرستان)</t>
  </si>
  <si>
    <t>اکسل نظارت (تعداد کل نظارتهای انجام شده از عملکرد کارشناسان تغذیه مراکز  توسط کارشناسان تغذیه ستاد شهرستان)</t>
  </si>
  <si>
    <t>اکسل نظارت (تعداد کل نظارتهای انجام شده از تیم سلامت توسط کارشناسان تغذیه محیطی)</t>
  </si>
  <si>
    <t>اکسل آموزش (تعداد کل آموزش های برگزار شده)</t>
  </si>
  <si>
    <t>افراد مبتلا به دیابت شناسایی شده (از واحد غیر واگیر گرفته شود)</t>
  </si>
  <si>
    <t>  استخراج از گزارش عملکرد ارسال شده از شبکه بهداشت به گروه بهبود تغذیه جامعه معاونت بهداشت</t>
  </si>
  <si>
    <t>استخراج از گزارش عملکرد شش ماهه/ سالانه ارسال شده از شبکه بهداشت به گروه بهبود تغذیه جامعه معاونت بهداشت</t>
  </si>
  <si>
    <t>استخراج از گزارش عملکرد سالانه ارسال شده از شبکه بهداشت به گروه بهبود تغذیه جامعه معاونت بهداشت</t>
  </si>
  <si>
    <t>اکسل گزارش دستاوردها</t>
  </si>
  <si>
    <t>عنوان جدول</t>
  </si>
  <si>
    <t>منبع استخراج</t>
  </si>
  <si>
    <t>مسیر استخراج</t>
  </si>
  <si>
    <t>اطلاعات جمعیتی</t>
  </si>
  <si>
    <t>سامانه سیب</t>
  </si>
  <si>
    <t>جمعیت-جمعیت تحت پوشش به تفکیک گروههای سنی</t>
  </si>
  <si>
    <t>جمعیت مادران باردار</t>
  </si>
  <si>
    <t>تعداد دانش آموزان</t>
  </si>
  <si>
    <t>اطلاعات پرسنل و  مراکز ارایه خدمت تحت پوشش</t>
  </si>
  <si>
    <t>تعداد پرسنل و رابطین</t>
  </si>
  <si>
    <t>ناظر مرکز-واحد ستاد گسترش</t>
  </si>
  <si>
    <t>تعداد مراکز ارایه خدمت</t>
  </si>
  <si>
    <t>اماکن جمعی تحت پوشش</t>
  </si>
  <si>
    <t>تعداد مدارس و مهد کودک</t>
  </si>
  <si>
    <t>نانوایی</t>
  </si>
  <si>
    <t>اطلاعات خدمات مشاوره تغذیه به جمعیت تحت پوشش</t>
  </si>
  <si>
    <t>کل مشاوره های تغذیه</t>
  </si>
  <si>
    <t>اکسل دستاورد</t>
  </si>
  <si>
    <t xml:space="preserve">مجموع کل مشاوره های در کل سال </t>
  </si>
  <si>
    <t>درصد مشاوره های نوبت دوم</t>
  </si>
  <si>
    <t>صورت: مجموع کل مشاوره های نوبت دوم در کل سال
مخرج: مجموع کل مشاوره های در کل سال</t>
  </si>
  <si>
    <t>درصد افراد بهبود یافته</t>
  </si>
  <si>
    <t>صورت: مجموع کل افراد بهبود یافته پس از مشاوره تغذیه در کل سال
مخرج: مجموع کل مشاوره های نوبت دوم درکل سال</t>
  </si>
  <si>
    <t>درصد مشاوره تغذیه به تفکیک گروه سنی</t>
  </si>
  <si>
    <t>درصد مشاوره تغذیه به تفکیک علت ارجاع</t>
  </si>
  <si>
    <t>اطلاعات آموزش و پایش های انجام شده</t>
  </si>
  <si>
    <t>اکسل آموزش و نظارت</t>
  </si>
  <si>
    <t>افراد تحت پوشش برنامه حمایت تغذیه ای</t>
  </si>
  <si>
    <t>جمعیت گروه های سنی کودک نوجوان جوان میانسال و سالمند</t>
  </si>
  <si>
    <t>سازمان ها/ ادارات و کارخانجات</t>
  </si>
  <si>
    <t>رستوران/ بیرون بر</t>
  </si>
  <si>
    <t>صورت: تعداد کودک/نوجوان/جوان/میانسال/سالمند/مادر باردار مشاوره شده در کل سال
مخرج: مجموع کل گروه های سنی مشاوره شده در کل سال</t>
  </si>
  <si>
    <t>کودکان تحت پوشش برنامه حمایت تغذیه ای (خیرین)</t>
  </si>
  <si>
    <t>کودکان تحت پوشش برنامه حمایت تغذیه ای (دولتی)</t>
  </si>
  <si>
    <t>مادران باردار تحت پوشش برنامه حمایت تغذیه ای (خیرین)</t>
  </si>
  <si>
    <t>مادران باردار تحت پوشش برنامه حمایت تغذیه ای (دولتی)</t>
  </si>
  <si>
    <t>شاخص تن سنجی کودکان زیر 5 سال</t>
  </si>
  <si>
    <t xml:space="preserve">صورت </t>
  </si>
  <si>
    <t>کودکان زیر 5 سال مبتلا به کم وزنی و کم وزنی شدید</t>
  </si>
  <si>
    <t>آیتم گزارش دوره ای-مرکز مدیریت شبکه - تعداد کودکانی که
حداقل یکبار خدمت گرفته اند- انتخاب سطح مورد نظر (شبکه/مرکز/پایگاه یا خانه بهداشت)- انتخاب بازه زمان</t>
  </si>
  <si>
    <t>کودکان زیر 5 سال مبتلا به کوتاه قدی و کوتاه قدی شدید</t>
  </si>
  <si>
    <t>کودکان زیر 5 سال مبتلا به لاغری و لاغری شدید</t>
  </si>
  <si>
    <t>کودکان زیر 5 سال مبتلا به اضافه وزن</t>
  </si>
  <si>
    <t xml:space="preserve">آیتم گزارش دوره ای -دفتر بهبود تغذیه - گزارش قدو وزن کودک کمتر از 5 سال 
انتخاب گزارش مورد نظر- انتخاب سطح مورد نظر(شبکه/مرکز/پایگاه یا خانه بهداشت)- انتخاب بازه زمانی 
</t>
  </si>
  <si>
    <t xml:space="preserve"> کودکان زیر 5 سال مبتلا  به چاقی</t>
  </si>
  <si>
    <t>کودکان زیر 5 سال در معرض اضافه وزن</t>
  </si>
  <si>
    <t xml:space="preserve">آیتم گزارش دوره ای -دفتر بهبود تغذیه -گزارش قدو وزن کودک کمتر از 5 سال 
انتخاب گزارش مورد نظر- انتخاب سطح مورد نظر(شبکه/مرکز/پایگاه یا خانه بهداشت)- انتخاب بازه زمانی 
</t>
  </si>
  <si>
    <t>درصد مشاوره تغذیه ثبت شده در سامانه سیب بر اساس حد انتظار در فصل</t>
  </si>
  <si>
    <t>درصد اختلاف مشاوره های تغذیه ثبت شده در سامانه سیب توسط کارشناس تغذیه نسبت به اکسل مشاوره</t>
  </si>
  <si>
    <t>درصد برنامه غذایی ثبت شده درسامانه سیب نسبت به مشاوره های انجام شده به تفکیک مراکز در فصل (فقط با نقش کارشناس محیطی قابل استخراج است.)</t>
  </si>
  <si>
    <t>نسبت خدمت ثبت شده به افراد در مراقبت تغذیه گروه های سنی در سامانه سیب در سه ماهه به تفکیک مراکز</t>
  </si>
  <si>
    <t>درصد مراقبت تغذیه ای گروه های سنی ثبت شده در فصل در سامانه سیب توسط کارشناسان تغذیه به تفکیک مراکز</t>
  </si>
  <si>
    <t>درصد کودکان ارجاع شده که توسط کارشناس تغذیه پذیرش شده است  به تفکیک مراکز</t>
  </si>
  <si>
    <t>درصد مادران باردار ارجاع شده که توسط کارشناس تغذیه پذیرش شده است  به تفکیک مراکز</t>
  </si>
  <si>
    <t>درصد ارجاعات پذیرش شده توسط کارشناس تغذیه در سامانه سیب  به تفکیک مراکز</t>
  </si>
  <si>
    <t>خدمات -گزارش مراقبت ها -گزارش تشخیص ها -در قسمت مراقبت غربالگری تغذیه و پایش رشد نوجوان (غیرپزشک)-تعداد موارد چاق</t>
  </si>
  <si>
    <t>اکسل جمعیت دانش آموزان واحد مدارس</t>
  </si>
  <si>
    <t>گزارش دوره ای- اداره سلامت مادران-تعداد مادران باردار به تفکیک گروه سنی- انتخاب بازه ی زمانی-انتخاب 3 گزارش جمعیتی زیر 18 سال-18 تا 35 سال و بالای 35 سال</t>
  </si>
  <si>
    <t>واحد بهداشت محیط</t>
  </si>
  <si>
    <t>واحد بهداشت حرفه ای</t>
  </si>
  <si>
    <t>نسبت خدمت ثبت شده به افراد در مراقبت تغذیه مادر باردار در سامانه سیب در بازه سه ماهه به تفکیک مراکز</t>
  </si>
  <si>
    <t>میانگین ارجاعات به کارشناس تغذیه در ماه</t>
  </si>
  <si>
    <r>
      <t xml:space="preserve">آیتم گزارش دوره ای ← دفتر بهبود تغذیه جامعه← گزارش قد و وزن کودک کمتر از 5 سال ← انتخاب گزارش مورد نظر( آیتم ها بصورت جداگانه انتخاب و گزارش گیری شود. بطور مثال  یک بار "تعداد کودک زیر 5 سال مبتلا به اضافه وزن" و  یک بار "تعداد کودک زیر 5 سال مبتلا به چاقی "  انتخاب و گزارش گیری شود)← انتخاب واحد در زیر مجموعه دانشگاه شیراز ← انتخاب بازه زمانی
</t>
    </r>
    <r>
      <rPr>
        <b/>
        <sz val="12"/>
        <color rgb="FFFF0000"/>
        <rFont val="B Nazanin"/>
        <charset val="178"/>
      </rPr>
      <t>توجه : از انتخاب  و گزارش گیری همزمان ایتم ها خودداری گردد.</t>
    </r>
  </si>
  <si>
    <t>اکسل آموزش( تعداد حد انتظار آموزش )</t>
  </si>
  <si>
    <t>اکسل نظارت ( تعداد حد انتظار نظارت )</t>
  </si>
  <si>
    <t xml:space="preserve">تعداد حد انتظار نظارت </t>
  </si>
  <si>
    <t>صورت: تعداد آموزش /نظارت انجام شده در سال
مخرج: حد انتظار آموزش/نظارت در بازه زمانی یک ساله</t>
  </si>
  <si>
    <t xml:space="preserve">مسير استخراج شاخص هاي تن سنجی و الگو غذایی نامطلوب گروه های سنی در سامانه سیب- گروه بهبود تغذيه جامعه معاونت بهداشت </t>
  </si>
  <si>
    <t xml:space="preserve">مسير استخراج شاخص بیماری های غیرواگیر در سامانه سیب- گروه بهبود تغذيه جامعه معاونت بهداشت </t>
  </si>
  <si>
    <t xml:space="preserve">       مسیر استخراج شاخص های تن سنجی کودکان زیر 5 سال در سامانه سیب- گروه بهبود تغذيه جامعه معاونت بهداشت </t>
  </si>
  <si>
    <r>
      <t xml:space="preserve">آیتم گزارش دوره ای -دفتر بهبود تغذیه - گزارش قدو وزن کودک کمتر از 5 سال 
انتخاب گزارش مورد نظر- انتخاب سطح مورد نظر(شبکه/مرکز/پایگاه یا خانه بهداشت)- انتخاب بازه زمانی 
</t>
    </r>
    <r>
      <rPr>
        <b/>
        <sz val="10"/>
        <color rgb="FFFF0000"/>
        <rFont val="B Nazanin"/>
        <charset val="178"/>
      </rPr>
      <t>* گزارش تعداد کودکان زیر 5سال مبتلا به کم وزنی و تعداد کودکان زیر 5سال مبتلا به کم وزنی شدید بصورت جداگانه استخراج و جمع شود.</t>
    </r>
  </si>
  <si>
    <r>
      <t xml:space="preserve">آیتم گزارش دوره ای -دفتر بهبود تغذیه - گزارش قدو وزن کودک کمتر از 5 سال -
انتخاب گزارش مورد نظر- انتخاب سطح مورد نظر(شبکه/مرکز/پایگاه یا خانه بهداشت)- انتخاب بازه زمانی 
</t>
    </r>
    <r>
      <rPr>
        <b/>
        <sz val="10"/>
        <color rgb="FFFF0000"/>
        <rFont val="B Nazanin"/>
        <charset val="178"/>
      </rPr>
      <t>* گزارش تعداد کودکان زیر 5سال مبتلا به لاغری و تعداد کودکان زیر 5سال مبتلا به لاغری شدید بصورت جداگانه استخراج و جمع شود.</t>
    </r>
  </si>
  <si>
    <r>
      <t xml:space="preserve">کد تشخیص </t>
    </r>
    <r>
      <rPr>
        <b/>
        <sz val="10"/>
        <color rgb="FFFF0000"/>
        <rFont val="B Nazanin"/>
        <charset val="178"/>
      </rPr>
      <t>6210 و31392</t>
    </r>
    <r>
      <rPr>
        <b/>
        <sz val="10"/>
        <color theme="1"/>
        <rFont val="B Nazanin"/>
        <charset val="178"/>
      </rPr>
      <t xml:space="preserve"> برای کودکان صفر تا 5 سال به تفکیک سن مورد نظر که حداقل یکی از خدمت های  24057،  24058، 24059 ، 24060  ،24061 ، 24062 ، 24063، 24064،  24065، 24066 ، 24067 ، 24068 ، 24069،24070 ،24071،  8129 برای آنها انجام شده است.</t>
    </r>
  </si>
  <si>
    <r>
      <t>کد تشخیص</t>
    </r>
    <r>
      <rPr>
        <b/>
        <sz val="10"/>
        <color rgb="FFFF0000"/>
        <rFont val="B Nazanin"/>
        <charset val="178"/>
      </rPr>
      <t xml:space="preserve"> 7234  و  6214 </t>
    </r>
    <r>
      <rPr>
        <b/>
        <sz val="10"/>
        <color theme="1"/>
        <rFont val="B Nazanin"/>
        <charset val="178"/>
      </rPr>
      <t>برای کودکان صفر تا 5 سال به تفکیک سن مورد نظر که حداقل یکی از خدمت های 24057،  24058، 24059 ، 24060  ،24061 ، 24062 ، 24063، 24064،  24065، 24066 ، 24067 ، 24068 ، 24069 ، 24070  ،24071،  8129 برای آنها انجام شده است.</t>
    </r>
  </si>
  <si>
    <r>
      <t xml:space="preserve">آیتم گزارش دوره ای -دفتر بهبود تغذیه - گزارش قدو وزن کودک کمتر از 5 سال 
انتخاب گزارش مورد نظر- انتخاب سطح مورد نظر(شبکه/مرکز/پایگاه یا خانه بهداشت)- انتخاب بازه زمانی 
</t>
    </r>
    <r>
      <rPr>
        <b/>
        <sz val="10"/>
        <color rgb="FFFF0000"/>
        <rFont val="B Nazanin"/>
        <charset val="178"/>
      </rPr>
      <t>* گزارش تعداد کودکان زیر 5سال مبتلا به کوتاه قدی و تعداد کودکان زیر 5سال مبتلا به کوتاه قدی شدید بصورت جداگانه استخراج و جمع شود</t>
    </r>
    <r>
      <rPr>
        <b/>
        <sz val="10"/>
        <color theme="1"/>
        <rFont val="B Nazanin"/>
        <charset val="178"/>
      </rPr>
      <t>.</t>
    </r>
  </si>
  <si>
    <r>
      <t xml:space="preserve">کد تشخیص  </t>
    </r>
    <r>
      <rPr>
        <b/>
        <sz val="10"/>
        <color rgb="FFFF0000"/>
        <rFont val="B Nazanin"/>
        <charset val="178"/>
      </rPr>
      <t xml:space="preserve">31403 و 31404 </t>
    </r>
    <r>
      <rPr>
        <b/>
        <sz val="10"/>
        <color theme="1"/>
        <rFont val="B Nazanin"/>
        <charset val="178"/>
      </rPr>
      <t xml:space="preserve"> برای کودکان صفرتا 5 سال به تفکیک سن مورد نظر که حداقل یکی از خدمت های 24057،  24058، 24059 ، 24060  ،24061 ، 24062 ، 24063، 24064،  24065، 24066 ، 24067 ، 24068 ، 24069،24070 ،24071،  8129 برای آنها انجام شده است.</t>
    </r>
  </si>
  <si>
    <r>
      <t xml:space="preserve">کد تشخیص </t>
    </r>
    <r>
      <rPr>
        <b/>
        <sz val="10"/>
        <color rgb="FFFF0000"/>
        <rFont val="B Nazanin"/>
        <charset val="178"/>
      </rPr>
      <t xml:space="preserve">31386 </t>
    </r>
    <r>
      <rPr>
        <b/>
        <sz val="10"/>
        <color theme="1"/>
        <rFont val="B Nazanin"/>
        <charset val="178"/>
      </rPr>
      <t xml:space="preserve"> برای کودکان صفر تا 5 سال به تفکیک سن مورد نظر که حداقل یکی از خدمت های 24057،  24058، 24059 ، 24060  ،24061 ، 24062 ، 24063، 24064،  24065، 24066 ، 24067 ، 24068
، 24069،24070 ،24071،  8129  برای آنها انجام شده است.
</t>
    </r>
  </si>
  <si>
    <r>
      <t xml:space="preserve">کد تشخیص </t>
    </r>
    <r>
      <rPr>
        <b/>
        <sz val="10"/>
        <color rgb="FFFF0000"/>
        <rFont val="B Nazanin"/>
        <charset val="178"/>
      </rPr>
      <t>31380</t>
    </r>
    <r>
      <rPr>
        <b/>
        <sz val="10"/>
        <color theme="1"/>
        <rFont val="B Nazanin"/>
        <charset val="178"/>
      </rPr>
      <t xml:space="preserve"> برای کودکان صفر تا 5 سال  به تفکیک سن مورد نظر که حداقل یکی از خدمت های 24057،  24058، 24059 ، 24060  ،24061 ، 24062 ، 24063، 24064،  24065، 24066 ، 24067 ، 24068
، 24069،24070 ،24071،  8129  برای آنها انجام شده است.
</t>
    </r>
  </si>
  <si>
    <r>
      <t xml:space="preserve">کد تشخیص </t>
    </r>
    <r>
      <rPr>
        <b/>
        <sz val="10"/>
        <color rgb="FFFF0000"/>
        <rFont val="B Nazanin"/>
        <charset val="178"/>
      </rPr>
      <t>31405</t>
    </r>
    <r>
      <rPr>
        <b/>
        <sz val="10"/>
        <color theme="1"/>
        <rFont val="B Nazanin"/>
        <charset val="178"/>
      </rPr>
      <t xml:space="preserve"> برای کودکان صفر تا 5سال به تفکیک سن مورد نظر که حداقل یکی از خدمت های  24057،  24058، 24059 ، 24060  ،24061 ، 24062 ، 24063، 24064،  24065، 24066 ، 24067 ، 24068
، 24069،24070 ،24071،  8129 برای آنها انجام شده است.
</t>
    </r>
  </si>
  <si>
    <t>جمع خدمت های 31403 + 31404+ 31405 + 32951 + 31380 + 31386 (این خدمات در همان خدمت های 24057 الی 8129 که ذکر شده می باشد)</t>
  </si>
  <si>
    <t>جمع خدمت های  31403 + 31404+ 31405 + 32951 + 31380 + 31386   (این خدمات در همان خدمت های 24057 الی 8129 که ذکر شده می باشد)</t>
  </si>
  <si>
    <t>جمع خدمت های  31403 + 31404+ 31405 + 32951 + 31380 + 31386 (این خدمات در همان خدمت های 24057  الی 8129 که  ذکر شده می باشد)</t>
  </si>
  <si>
    <t xml:space="preserve">جمع خدمت های 31392 + 6210 + 31401 + 32564  +31379   (این خدمات در همان خدمت های 24057 الی 8129 که ذکر شده می باشد) </t>
  </si>
  <si>
    <t>جمع خدمت های  7234+ 6214+ 31382+ 31395 +32256 (این خدمات در همان خدمت های 24057  الی 8129 که ذکر شده می باشد)</t>
  </si>
  <si>
    <t>جمع خدمت های  31403 + 31404+ 31405 + 32951 + 31380 + 31386 ( این خدمات در همان خدمت های  24057 الی 8129 که ذکر شده می باشد)</t>
  </si>
  <si>
    <r>
      <t xml:space="preserve">مسیر گزارش دوره ای </t>
    </r>
    <r>
      <rPr>
        <sz val="12"/>
        <rFont val="B Nazanin"/>
        <charset val="178"/>
      </rPr>
      <t>(در مراکز جامع سلامت لازم است گزارش صورت و مخرج به تفکیک مراکز ارائه دهنده خدمت زیرمجموعه مرکز جامع سلامت (پایگاه پزشک خانواده/ خانه بهداشت) استخراج و جمع گردد)</t>
    </r>
  </si>
  <si>
    <t>حد انتظار مشاوره ها در فصل</t>
  </si>
  <si>
    <r>
      <t>شبکه خدمت، فعالیت کاربران سامانه، اتنخاب نقش کارشناس تغذیه، تعیین بازه زمانی به تفکیک ماه های فصل، جستجو (مجموع هر سه ماه در صورت قرارداده شود)</t>
    </r>
    <r>
      <rPr>
        <b/>
        <sz val="12"/>
        <color rgb="FFFF0000"/>
        <rFont val="B Nazanin"/>
        <charset val="178"/>
      </rPr>
      <t/>
    </r>
  </si>
  <si>
    <r>
      <t>مشاوره ثبت شده در اکسل مشاوره فصل منهای مجموع مشاوره ثبت شده در سامانه سیب (شبکه خدمت، فعالیت کاربران سامانه، اتنخاب نقش کارشناس تغذیه، تعیین بازه زمانی ماهانه به تفکیک استخراج و با هم جمع شوند)</t>
    </r>
    <r>
      <rPr>
        <b/>
        <sz val="12"/>
        <color rgb="FFFF0000"/>
        <rFont val="B Nazanin"/>
        <charset val="178"/>
      </rPr>
      <t/>
    </r>
  </si>
  <si>
    <t>تعداد کل مشاوره های تغذیه ثبت شده در فصل از اکسل مشاوره ها</t>
  </si>
  <si>
    <t>تعداد کل افراد مشاوره شده در فصل ثبت شده در اکسل مشاوره منهای کودکان</t>
  </si>
  <si>
    <r>
      <t>شبکه خدمت،فعالیت کاربران سامانه،انتخاب بازه زمانی به تفکیک ماه های فصل، ثبت کدهای 7351،7447،7443،7448،8103)به تفکیک در قسمت خدمت،جستجو،ستون تعداد افراد (مجموع هر سه ماه در صورت قرار داده شود)</t>
    </r>
    <r>
      <rPr>
        <b/>
        <sz val="12"/>
        <color rgb="FFFF0000"/>
        <rFont val="B Nazanin"/>
        <charset val="178"/>
      </rPr>
      <t/>
    </r>
  </si>
  <si>
    <t>مشابه مسیر صورت، ستون تعداد افراد</t>
  </si>
  <si>
    <r>
      <t>شبکه خدمت، فعالیت کاربران سامانه، انتخاب بازه زمانی به تفکیک ماه های فصل، ثبت کدهای 7351،7447،7443،7448،8103به تفکیک در قسمت خدمت، جستجو، ستون تعداد افراد (مجموع هر سه ماه در صورت قرار داده شود)</t>
    </r>
    <r>
      <rPr>
        <b/>
        <sz val="12"/>
        <color rgb="FFFF0000"/>
        <rFont val="B Nazanin"/>
        <charset val="178"/>
      </rPr>
      <t/>
    </r>
  </si>
  <si>
    <r>
      <t>شبکه خدمت، فعالیت کاربران سامانه، انتخاب بازه زمانی به تفکیک ماه های فصل، ثبت کد های 8103 به تفکیک در قسمت خدمت، جستجو، ستون تعداد افراد (مجموع هر سه ماه در صورت قرار داده شود)</t>
    </r>
    <r>
      <rPr>
        <b/>
        <sz val="12"/>
        <color rgb="FFFF0000"/>
        <rFont val="B Nazanin"/>
        <charset val="178"/>
      </rPr>
      <t/>
    </r>
  </si>
  <si>
    <t>مسیر صورت، ستون تعداد افراد</t>
  </si>
  <si>
    <t>تعداد کل مشاوره های انجام شده در بازه سه ماهه از اکسل مشاوره</t>
  </si>
  <si>
    <r>
      <t>ارایه خدمت، فهرست برنامه های غذایی ثبت شده، انتخاب بازه زمانی  سه ماهه، تعداد برنامه غذایی ثبت شده در سه ماهه</t>
    </r>
    <r>
      <rPr>
        <b/>
        <sz val="12"/>
        <color rgb="FFFF0000"/>
        <rFont val="B Nazanin"/>
        <charset val="178"/>
      </rPr>
      <t/>
    </r>
  </si>
  <si>
    <t>تعداد کل آموزش های حضوری و وبینارهای برگزارشده در بازه سه ماهه در اکسل آموزش</t>
  </si>
  <si>
    <r>
      <t xml:space="preserve">ارایه خدمت، دوره های آموزش گروهی(فهرست دوره ها)، تعداد آموزش های گروهی ثبت شده در سامانه سیب در بازه  سه ماهه          </t>
    </r>
    <r>
      <rPr>
        <b/>
        <sz val="12"/>
        <color rgb="FFFF0000"/>
        <rFont val="B Nazanin"/>
        <charset val="178"/>
      </rPr>
      <t/>
    </r>
  </si>
  <si>
    <r>
      <t>خدمات، گزارش ارجاعات و بازخوردها، ثبت کد واحد ارجاع گیرنده (جهت هر کارشناس اختصاصی است)، انتخاب نقش کارشناس تغذیه در قسمت ارجاع گیرنده، انتخاب آیتم ...... در قسمت وضعیت ارجاع، انتخاب بازه زمانی یک فصل، جستجو</t>
    </r>
    <r>
      <rPr>
        <b/>
        <sz val="12"/>
        <color rgb="FFFF0000"/>
        <rFont val="B Nazanin"/>
        <charset val="178"/>
      </rPr>
      <t/>
    </r>
  </si>
  <si>
    <r>
      <t>خدمات،گزارش ارجاعات و بازخوردها، ثبت کد واحد ارجاع گیرنده (جهت هر کارشناس اختصاصی است)، انتخاب نقش کارشناس تغذیه در قسمت ارجاع گیرنده، انتخاب آیتم پذیرش شده/ بازخورد نشده در قسمت وضعیت ارجاع، انتخاب بازه زمانی سه ماهه، جستجو</t>
    </r>
    <r>
      <rPr>
        <b/>
        <sz val="12"/>
        <color rgb="FFFF0000"/>
        <rFont val="B Nazanin"/>
        <charset val="178"/>
      </rPr>
      <t/>
    </r>
  </si>
  <si>
    <r>
      <t xml:space="preserve">خدمات، گزارش ارجاعات و بازخوردها، ثبت کد واحد ارجاع گیرنده (جهت هر کارشناس اختصاصی است)، انتخاب نقش کارشناس تغذیه در قسمت ارجاع گیرنده، انتخاب آیتم پذیرش شده/ بازخورد نشده در قسمت وضعیت ارجاع، انتخاب بازه زمانی سه ماهه، در قسمت وضعیت انتخاب بارداری، جستجو </t>
    </r>
    <r>
      <rPr>
        <b/>
        <sz val="12"/>
        <color rgb="FFFF0000"/>
        <rFont val="B Nazanin"/>
        <charset val="178"/>
      </rPr>
      <t/>
    </r>
  </si>
  <si>
    <r>
      <t>خدمات، گزارش ارجاعات و بازخوردها، ثبت کد واحد ارجاع گیرنده (جهت هر کارشناس اختصاصی است)، انتخاب نقش کارشناس تغذیه در قسمت ارجاع گیرنده، انتخاب آیتم پذیرش شده/ بازخورد نشده در قسمت وضعیت ارجاع، انتخاب بازه زمانی، جستجو، شمارش تعداد کودکان</t>
    </r>
    <r>
      <rPr>
        <b/>
        <sz val="12"/>
        <color rgb="FFFF0000"/>
        <rFont val="B Nazanin"/>
        <charset val="178"/>
      </rPr>
      <t/>
    </r>
  </si>
  <si>
    <t>مشابه مسیر صورت فقط در قسمت وضعیت ارجاع آیتمی انتخاب نشود(...باشد)</t>
  </si>
  <si>
    <r>
      <t xml:space="preserve"> منظور از برنامه حمایتی </t>
    </r>
    <r>
      <rPr>
        <b/>
        <sz val="10"/>
        <color rgb="FFFF0000"/>
        <rFont val="B Nazanin"/>
        <charset val="178"/>
      </rPr>
      <t>دولتی</t>
    </r>
    <r>
      <rPr>
        <b/>
        <sz val="10"/>
        <color theme="1"/>
        <rFont val="B Nazanin"/>
        <charset val="178"/>
      </rPr>
      <t xml:space="preserve">: برنامه های حمایت تغذیه ای با همکاری وزارت رفاه، کمیته امداد امام(ره)، بنیاد علوی می باشد </t>
    </r>
  </si>
  <si>
    <t xml:space="preserve">مسیر استخراج شاخص های فصلی و پیگیری کارشناسان تغذیه- گروه بهبود تغذيه جامعه معاونت بهداشت </t>
  </si>
  <si>
    <r>
      <rPr>
        <sz val="14"/>
        <color rgb="FFFF0000"/>
        <rFont val="B Titr"/>
        <charset val="178"/>
      </rPr>
      <t xml:space="preserve">مسیر گزارش تشخیص ها </t>
    </r>
    <r>
      <rPr>
        <sz val="12"/>
        <color theme="1"/>
        <rFont val="B Nazanin"/>
        <charset val="178"/>
      </rPr>
      <t>(قسمت خدمات -گزارش مراقبت ها - گزارش تشخیص)</t>
    </r>
  </si>
  <si>
    <t>آمار بیماری های غیرواگیر را میتوان از واحد غیرواگیر شبکه نیز استعلام کرد.
بعد از تعریف این قلم آماری در سامانه سیب، گزارش آن به صورت روزانه به روز رسانی می شود و نیاز به تعرف مجدد آن به صورت ماهیانه نیست.</t>
  </si>
  <si>
    <t>جمعیت-گزارش جمعیت ثبت نام شده ها-گزارش جمعیت به تفکیک سن-باز کردن زیر مجموعه ها-جستجو- مجموع گروههای سنی 64-60سال،69-65 سال،74-70سال و 79-75سال ، 84-80 سال، 85 سال و بیشتر</t>
  </si>
  <si>
    <t xml:space="preserve">جمعیت-گزارش جمعیت ثبت نام شده ها-گزارش جمعیت به تفکیک سن-باز کردن زیر مجموعه ها-جستجو- مجموع گروه های سنی 6-5سال،9-7 سال،14-10 سال و 17-15 سال </t>
  </si>
  <si>
    <t>جمعیت-گزارش جمعیت ثبت نام شده ها-گزارش جمعیت به تفکیک سن-باز کردن زیر مجموعه ها-جستجو- مجموع گروه های سنی 19-18سال، 24-20 سال، 29-25 سال</t>
  </si>
  <si>
    <t>جمعیت-گزارش جمعیت ثبت نام شده ها-گزارش جمعیت به تفکیک سن-باز کردن زیر مجموعه ها-جستجو- مجموع گروه های سنی 34-30 سال، 39-35 سال، 44-40 سال، 49-45 سال، 54-50 سال، 59-55 سال</t>
  </si>
  <si>
    <t>اکسل دستاورد (تعداد کل مشاوره های نوبت دوم انجام شده)</t>
  </si>
  <si>
    <t>درصد آموزش های ثبت شده درسامانه سیب نسبت به آموزش های حضوری و وبینار های برگزارشده ثبت شده در اکسل آموزش به تفکیک مراکز (فقط با نقش کارشناس محیطی قابل استخراج است.)</t>
  </si>
  <si>
    <t>صورت: تعداد افراد اضافه وزن و چاق/ دیابت و پره دیابت/ اختلالات چربی خون/ سوء تغذیه*/ پرفشاری خون/ سایر بیماری ها و اختلالات تغذیه ای**
مخرج مجموع موارد فوق
*سوء تغذیه شامل: مجموع اختلال رشد وزنی،کم وزنی، کوتاه قدی، رشد قدی نامطلوب، اختلال رشد وزن به قد،لاغری
**سایر بیماری ها و اختلالات تغذیه ای شامل:  کم خونی، وزن گیری نامطلوب مادر باردار، سایر بیماری ها و اختلالات تغذیه ای</t>
  </si>
  <si>
    <t>اکسل گزارش عملکرد سالانه برنامه های حمایت تغذیه ای</t>
  </si>
  <si>
    <t>جمعیت-گزارش جمعیت ثبت نام شده ها-گزارش جمعیت به تفکیک سن-باز کردن زیر مجموعه ها-جستجو- مجموع گروه های سنی 34-30 سال الی آخر</t>
  </si>
  <si>
    <t>جمعیت-گزارش جمعیت ثبت نام شده ها-گزارش جمعیت به تفکیک سن-باز کردن زیر مجموعه ها-جستجو- مجموع گروه های سنی 29-25 سال الی آخر</t>
  </si>
  <si>
    <t>جمعیت-گزارش جمعیت ثبت نام شده ها-گزارش جمعیت به تفکیک سن-باز کردن زیر مجموعه ها-جستجو- مجموع گروه های سنی 19-18 سال الی آخر</t>
  </si>
  <si>
    <t>وقايع - گزارش وقايع ثبت شده - آمار بارداري هاي ثبت شده -تاریخ LMP از 9 ماه قبل از آغاز بازه ی زمانی صورت تا پایان بازه ی زمانی صورت- تاریخ ثبت مشابه تاریخ صورت انتخاب گردد.</t>
  </si>
  <si>
    <t>سایر شاخص های زیج، از مسیرهای ذکر شده در شیت اول و دوم استخراج گردد</t>
  </si>
  <si>
    <t>دستورالعمل استخراج شاخص های زیج بهبود تغذیه</t>
  </si>
  <si>
    <t>اکسل گزارش دستاوردها ( مجموع تعداد مشاوره لاغری متوسط و شدید انجام شده در دوره زمانی مورد نظر)</t>
  </si>
  <si>
    <t xml:space="preserve">آیتم گزارش دوره ای ← دفتر بهبود تغذیه جامعه← گزارش قد و وزن کودک کمتر از 5 سال ← انتخاب گزارش مورد نظر( "تعداد کودک زیر 5 سال مبتلا به لاغری شدید" و  "تعداد کودک زیر 5 سال مبتلا به لاغری ")← انتخاب واحد در زیر مجموعه دانشگاه شیراز ← انتخاب بازه زمانی
</t>
  </si>
  <si>
    <t>درصد زنان باردار با اختلالات وزن گیری شناسایی شده مشاوره شده</t>
  </si>
  <si>
    <t>اکسل گزارش دستاوردها(مجموع موارد مشاوره مادران باردار با وزن گیری نامطلوب و  مادران دارای نمایه توده بدنی لاغر، اضافه وزن و چاقی در ابتدای بارداری)</t>
  </si>
  <si>
    <t>سامانه سیب←خدمات ←گزارش مراقبت ها ←گزارش تشخیص ها ←در قسمت مراقبت، غربالگری تغذیه مادران باردار (غیرپزشک)  کد 6970 ثبت شود ← جستجو ← مجموع تعداد موارد وزن گیری نامطلوب ، نمایه توده بدنی لاغر، اضافه وزن و چاقی در ابتدای بارداری</t>
  </si>
  <si>
    <t>درصد كودكان 59-6 ماهه تحت پوشش برنامه حمايت تغذیه ای با همکاری کوزارت رفاه دريافت كننده خدمات مشاوره تغذيه</t>
  </si>
  <si>
    <t>درصد مادران باردار و شیرده تحت پوشش برنامه حمايت تغذیه ای با همکاری وزارت رفاه  دريافت كننده خدمات مشاوره تغذيه</t>
  </si>
  <si>
    <t>تعداد کارشناسان تغذیه که دارای فضای فیزیکی مستقل و تجهیزات لازم در روزهای حضور در مرکز هستند (تجهیزات شامل سیستم کامپیوتر،ترازوی اطفال و بزرگسال، قدسنج اطفال و بزرگسال، متر نواری، وزنه های شاهد 2 و 0/5 کیلوگرمی/ 5 و 2 کیلوگرمی)</t>
  </si>
  <si>
    <t>درصد شیوع کوتاه قدی و کوتاه قدی شدید در نوجوانان</t>
  </si>
  <si>
    <t>تعداد نوجوانان دارای کوتاه قدی و کوتاه قدی شدید</t>
  </si>
  <si>
    <t>خدمات -گزارش مراقبت ها -گزارش تشخیص ها -در قسمت مراقبت غربالگری تغذیه و پایش رشد نوجوان (غیرپزشک)-جمع کلیه موارد کوتاه قدی و کوتاه قدی شدید</t>
  </si>
  <si>
    <t>خدمات -گزارش مراقبت ها -گزارش تشخیص ها -در قسمت مراقبت غربالگری تغذیه و پایش رشد نوجوان (غیرپزشک)-جمع کلیه موارد کوتاه قدی شدید، کوتاه قدی، بلند قدی شدید، قد طبیعی</t>
  </si>
  <si>
    <t>کل نوجوانانی که قد آنها ثبت شده است.</t>
  </si>
  <si>
    <t>نام دانشگاه/ دانشکده علوم پزشکی و خدمات بهداشتی و درمانی</t>
  </si>
  <si>
    <t>دوره</t>
  </si>
  <si>
    <t>تعداد مکمل</t>
  </si>
  <si>
    <t>تعداد افراد</t>
  </si>
  <si>
    <t>درصد پوشش</t>
  </si>
  <si>
    <t>فرمول محاسبه</t>
  </si>
  <si>
    <t>مادر باردار</t>
  </si>
  <si>
    <t>پیش از بارداری و بارداری</t>
  </si>
  <si>
    <t xml:space="preserve">تعداد قرص اسید فولیک ثبت شده توسط غیرپزشک       </t>
  </si>
  <si>
    <t>تعداد مادران بارداری که اولین خدمت بارداری را دریافت کرده اند (گزارش های دوره ای دفتر سلامت خانواده، جمعیت و مدارس- اداره سلامت مادران - کد 114366)</t>
  </si>
  <si>
    <t>(100 * صورت)/ (90 * مخرج)</t>
  </si>
  <si>
    <t>تعداد قرص اسید فولیک به همراه ید ثبت شده توسط غیرپزشک</t>
  </si>
  <si>
    <t>تعداد مادران بارداری که اولین خدمت بارداری را دریافت کرده اند (گزارش های دوره ای دفتر سلامت خانواده، جمعیت و مدارس- اداره سلامت مادران- کد 114366)</t>
  </si>
  <si>
    <t>(100 * صورت)/ (180 * مخرج)</t>
  </si>
  <si>
    <t>بارداری وپس از زایمان</t>
  </si>
  <si>
    <t>تعداد قرص مولتی ویتامین مینرال و مولتی ویتامین ساده ثبت شده توسط غیرپزشک</t>
  </si>
  <si>
    <t>تعداد مادرانی که متناسب با سن بارداری حداقل مراقبت را دریافت کرده اند (گزارش های دوره ای دفتر سلامت خانواده، جمعیت و مدارس- اداره سلامت مادران - کد 111350 (غیرپزشک) + کد 111360 (پزشک))</t>
  </si>
  <si>
    <t>(100 * صورت)/ (240 * مخرج)</t>
  </si>
  <si>
    <t>تعداد قرص فروس سولفات/ فومارات ثبت شده توسط غیرپزشک 
(روش محاسبه: تعداد مکمل آهن ثبت شده دانش آموزی جهت سنین 19 تا 12 سال در تاریخ های 1402/1/1 تا 1402/3/31 و 1402/10/26 تا 1402/12/29 از کل آهن ثبت شده در سال 1402 کسر گردد)</t>
  </si>
  <si>
    <t>تعداد مادرانی که متناسب با سن بارداری حداقل مراقبت را دریافت کرده اند (گزارش های دوره ای دفتر سلامت خانواده، جمعیت و مدارس- اداره سلامت مادران- کد 111350 (غیرپزشک) + کد 111360 (پزشک))</t>
  </si>
  <si>
    <t>بارداری</t>
  </si>
  <si>
    <t>تعداد پرل 1000 واحدی D3 ثبت شده توسط غیرپزشک برای مادر باردار</t>
  </si>
  <si>
    <t>(100 * صورت)/ (270 * مخرج)</t>
  </si>
  <si>
    <t>کودکان</t>
  </si>
  <si>
    <t>قطره آ+د</t>
  </si>
  <si>
    <t>تعداد قطره آ+د ثبت شده برای کودکان توسط غیرپزشک (15 سی سی) (سن تا 2 سال ثبت گردد)</t>
  </si>
  <si>
    <t>تعداد کودکان 3 روزه تا 24 ماه دریافت کننده خدمت (گزارش های دوره ای دفتر سلامت خانواده&gt; اداره سلامت کودکان- کد 113799 تعداد شیرخواران تا یک ماهگی+ کد 113800 مراقبت یک ماهه تا یک ساله + کد 113801 مراقبت کودکان 1 تا 2 سال)
کد 113799: تعداد شیرخوارانی که تا 1 ماهگی، مراقبت های کودک سالم برای آنها انجام شده است.
 کد 113800: تعداد شیرخوارانی که در 1 ماه تا 1 سالگی، مراقبت های کودک سالم برای آنها انجام شده است.
کد 113801: تعداد شیرخواران که در 1 تا 2 سالگی، مراقبت های کودک سالم برای آنها انجام شده است.</t>
  </si>
  <si>
    <t>(100 * صورت)/ (24* مخرج)</t>
  </si>
  <si>
    <t>قطره مولتی ویتامین</t>
  </si>
  <si>
    <t>تعداد قطره مولتی ویتامین ثبت شده برای کودکان توسط غیرپزشک (15 سی سی) (سن تا 2 سال ثبت گردد)</t>
  </si>
  <si>
    <t>(100 * صورت)/ (24 * مخرج)</t>
  </si>
  <si>
    <t>قطره آهن</t>
  </si>
  <si>
    <t>تعداد قطره آهن ثبت شده برای کودکان توسط غیرپزشک(سن تا 2 سال ثبت گردد)</t>
  </si>
  <si>
    <t>تعداد کودکان 180 روزه تا 24 ماه دریافت کننده خدمت (گزارش های دوره ای دفتر سلامت خانواده&gt; اداره سلامت کودکان - (کد 113799 تعداد شیرخواران تا یک ماهگی+ کد 113800 مراقبت یک ماهه تا یک ساله )تقسیم بر 2 + کد 113801 مراقبت کودکان 1 تا 2 سال)
کد 113799:
کد 113800:
کد 113801:</t>
  </si>
  <si>
    <t>(100 * صورت)/ (18 * مخرج)</t>
  </si>
  <si>
    <t>نوجوانان</t>
  </si>
  <si>
    <r>
      <t xml:space="preserve">پرل 50000 واحدی </t>
    </r>
    <r>
      <rPr>
        <b/>
        <sz val="11"/>
        <color rgb="FF000000"/>
        <rFont val="Calibri"/>
        <family val="2"/>
        <scheme val="minor"/>
      </rPr>
      <t>D</t>
    </r>
    <r>
      <rPr>
        <b/>
        <sz val="11"/>
        <color rgb="FF000000"/>
        <rFont val="B Nazanin"/>
        <charset val="178"/>
      </rPr>
      <t>3</t>
    </r>
  </si>
  <si>
    <t>تعداد دانش آموزان دختر و پسر متوسطه دوره اول و دوم که قرص ويتامين  50000 واحدی D3 را دریافت کردند (براساس فرم اکسل مکمل یاری دانش آموزان)</t>
  </si>
  <si>
    <t>تعداد کل دانش آموزان دختر و پسر متوسطه دوره اول و دوم (براساس فرم اکسل مکمل یاری دانش آموزان)</t>
  </si>
  <si>
    <t>(100 * صورت)/ (مخرج)</t>
  </si>
  <si>
    <t>با استفاده از فرم مکملیاری دانش آموزان تکمیل گردد.</t>
  </si>
  <si>
    <t>قرص آهن به همراه اسید فولیک</t>
  </si>
  <si>
    <t>تعداد دانش آموزان دختر متوسطه دوره اول و دوم که قرص آهن به همراه اسید فولیک را دریافت کردند (براساس فرم اکسل مکمل یاری دانش آموزان)</t>
  </si>
  <si>
    <t>تعداد کل دانش آموزان دختر متوسطه دوره اول و دوم (براساس فرم اکسل مکمل یاری دانش آموزان)</t>
  </si>
  <si>
    <t>جوانان</t>
  </si>
  <si>
    <t>تعداد پرل 50000 واحدی D3 ثبت شده برای جوانان (سن 29- 18 سال ثبت گردد) توسط غیرپزشک</t>
  </si>
  <si>
    <t>جمعیت جوان سنین 18 تا 29 سال دریافت کننده خدمت توسط غیر پزشک (گزارش های دوره ای مرکز مدیریت شبکه- مدیریت شبکه- کد 111520: تعداد جوانانی که حداقل یکی از خدمت های گروه سنی خودرا توسط غیر پزشک دریافت کرده اند)</t>
  </si>
  <si>
    <t>(100 * صورت)/ (12 * مخرج)</t>
  </si>
  <si>
    <t>میانسالان</t>
  </si>
  <si>
    <t>تعداد پرل 50000 واحدی D3 ثبت شده برای میانسالان (سن59 -30 سال ثبت گردد) توسط غیرپزشک</t>
  </si>
  <si>
    <t>تعداد افراد میانسال (59- 30 سال) که حداقل یک خدمت ارزیابی دوره ای سلامت میانسالان برای آنها انجام شده است (گزارش های دوره ای دفتر سلامت خانواده، جمعیت و مدارس- اداره سلامت میانسالان- کد 113103)</t>
  </si>
  <si>
    <t>سالمندان</t>
  </si>
  <si>
    <r>
      <t xml:space="preserve">قرص کلسیم/ کلسیم </t>
    </r>
    <r>
      <rPr>
        <b/>
        <sz val="11"/>
        <color rgb="FF000000"/>
        <rFont val="Calibri"/>
        <family val="2"/>
        <scheme val="minor"/>
      </rPr>
      <t>D</t>
    </r>
  </si>
  <si>
    <t>تعداد قرص کلسیم/کلسیم D ثبت شده برای سالمندان (سن 60 از  سال ثبت گردد) توسط غیرپزشک</t>
  </si>
  <si>
    <t>تعداد سالمند انی که حداقل یکی از خدمت های گروه سنی خود را توسط غیر پزشک دریافت کرده اند (گزارش های دوره ای مرکز مدیریت شبکه- مدیریت شبکه- کد 111520)</t>
  </si>
  <si>
    <t>(100 * صورت)/ (365 * مخرج)</t>
  </si>
  <si>
    <t>تعداد پرل 50000 واحدی D3 ثبت شده برای سالمندان (سن 60 از  سال ثبت گردد)  توسط غیرپزشک</t>
  </si>
  <si>
    <t>خدمات/گزارش مراقبت ها /گزارش تشخیص ها/ انتخاب مراقبت "تن سنجی و ارزیابی تغذیه -غیر پزشک"  ، برای محاسبه تعداد میانسالان دارای تغذیه نامطلوب، تعداد میانسالان دارای تغذیه مطلوب از مخرج شاخص، کسر گردد.</t>
  </si>
  <si>
    <t>اکسل دستاورد ( تعداد کل  افراد  مبتلا به دیابت مشاوره شده)</t>
  </si>
  <si>
    <t>سامانه سیب-خدمات -گزارش مراقبت ها -گزارش تشخیص ها -در قسمت مراقبت غربالگری تغذیه و پایش رشد نوجوان (غیرپزشک) کد 6882-تعداد موارد چاق</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</si>
</sst>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 #,##0.00_-_ر_ي_ا_ل_ ;_ * #,##0.00\-_ر_ي_ا_ل_ ;_ * &quot;-&quot;??_-_ر_ي_ا_ل_ ;_ @_ "/>
    <numFmt numFmtId="165" formatCode="_(* #,##0_);_(* \(#,##0\);_(* &quot;-&quot;??_);_(@_)"/>
  </numFmts>
  <fonts count="34">
    <font>
      <sz val="11"/>
      <color theme="1"/>
      <name val="Calibri"/>
      <family val="2"/>
      <scheme val="minor"/>
    </font>
    <font>
      <b/>
      <sz val="10"/>
      <name val="B Nazanin"/>
      <charset val="178"/>
    </font>
    <font>
      <sz val="12"/>
      <name val="B Titr"/>
      <charset val="178"/>
    </font>
    <font>
      <sz val="12"/>
      <name val="B Nazanin"/>
      <charset val="178"/>
    </font>
    <font>
      <b/>
      <sz val="10"/>
      <name val="B Titr"/>
      <charset val="178"/>
    </font>
    <font>
      <b/>
      <sz val="10"/>
      <name val="B Helal"/>
      <charset val="178"/>
    </font>
    <font>
      <b/>
      <sz val="10"/>
      <name val="Calibri"/>
      <family val="2"/>
      <scheme val="minor"/>
    </font>
    <font>
      <b/>
      <sz val="16"/>
      <name val="B Titr"/>
      <charset val="178"/>
    </font>
    <font>
      <b/>
      <sz val="20"/>
      <name val="B Titr"/>
      <charset val="178"/>
    </font>
    <font>
      <sz val="14"/>
      <name val="B Titr"/>
      <charset val="178"/>
    </font>
    <font>
      <sz val="16"/>
      <name val="B Titr"/>
      <charset val="178"/>
    </font>
    <font>
      <b/>
      <sz val="10"/>
      <color rgb="FFFF0000"/>
      <name val="B Nazanin"/>
      <charset val="178"/>
    </font>
    <font>
      <b/>
      <sz val="12"/>
      <color theme="1"/>
      <name val="B Nazanin"/>
      <charset val="178"/>
    </font>
    <font>
      <b/>
      <sz val="12"/>
      <name val="B Nazanin"/>
      <charset val="178"/>
    </font>
    <font>
      <b/>
      <sz val="12"/>
      <color rgb="FF000000"/>
      <name val="B Nazanin"/>
      <charset val="178"/>
    </font>
    <font>
      <b/>
      <sz val="12"/>
      <color rgb="FFFF0000"/>
      <name val="B Nazanin"/>
      <charset val="178"/>
    </font>
    <font>
      <b/>
      <sz val="11"/>
      <color theme="1"/>
      <name val="B Nazanin"/>
      <charset val="178"/>
    </font>
    <font>
      <sz val="11"/>
      <color theme="1"/>
      <name val="B Titr"/>
      <charset val="178"/>
    </font>
    <font>
      <sz val="14"/>
      <color rgb="FFFF0000"/>
      <name val="B Titr"/>
      <charset val="178"/>
    </font>
    <font>
      <sz val="10"/>
      <color theme="1"/>
      <name val="B Titr"/>
      <charset val="178"/>
    </font>
    <font>
      <sz val="11"/>
      <color theme="1"/>
      <name val="Calibri"/>
      <family val="2"/>
      <charset val="178"/>
      <scheme val="minor"/>
    </font>
    <font>
      <b/>
      <sz val="10"/>
      <color theme="1"/>
      <name val="B Nazanin"/>
      <charset val="178"/>
    </font>
    <font>
      <b/>
      <sz val="10"/>
      <color theme="1"/>
      <name val="Calibri"/>
      <family val="2"/>
      <scheme val="minor"/>
    </font>
    <font>
      <b/>
      <sz val="20"/>
      <color rgb="FFFF0000"/>
      <name val="B Nazanin"/>
      <charset val="178"/>
    </font>
    <font>
      <b/>
      <sz val="18"/>
      <color theme="1"/>
      <name val="B Titr"/>
      <charset val="178"/>
    </font>
    <font>
      <b/>
      <sz val="20"/>
      <color theme="1"/>
      <name val="B Titr"/>
      <charset val="178"/>
    </font>
    <font>
      <sz val="14"/>
      <color theme="1"/>
      <name val="B Titr"/>
      <charset val="178"/>
    </font>
    <font>
      <sz val="12"/>
      <color theme="1"/>
      <name val="B Nazanin"/>
      <charset val="178"/>
    </font>
    <font>
      <sz val="11"/>
      <color theme="1"/>
      <name val="Calibri"/>
      <family val="2"/>
      <scheme val="minor"/>
    </font>
    <font>
      <b/>
      <sz val="11"/>
      <color rgb="FFFF0000"/>
      <name val="B Nazanin"/>
      <charset val="178"/>
    </font>
    <font>
      <b/>
      <sz val="11"/>
      <color rgb="FF000000"/>
      <name val="B Nazanin"/>
      <charset val="178"/>
    </font>
    <font>
      <b/>
      <sz val="11"/>
      <color theme="1" tint="4.9989318521683403E-2"/>
      <name val="B Nazanin"/>
      <charset val="178"/>
    </font>
    <font>
      <b/>
      <sz val="10"/>
      <color theme="1"/>
      <name val="B Yagut"/>
      <charset val="178"/>
    </font>
    <font>
      <b/>
      <sz val="11"/>
      <color rgb="FF000000"/>
      <name val="Calibri"/>
      <family val="2"/>
      <scheme val="minor"/>
    </font>
  </fonts>
  <fills count="11">
    <fill>
      <patternFill patternType="none"/>
    </fill>
    <fill>
      <patternFill patternType="gray125"/>
    </fill>
    <fill>
      <patternFill patternType="solid">
        <fgColor theme="5" tint="0.79998168889431442"/>
        <bgColor indexed="64"/>
      </patternFill>
    </fill>
    <fill>
      <patternFill patternType="solid">
        <fgColor theme="7" tint="0.59999389629810485"/>
        <bgColor indexed="64"/>
      </patternFill>
    </fill>
    <fill>
      <patternFill patternType="solid">
        <fgColor theme="0"/>
        <bgColor indexed="64"/>
      </patternFill>
    </fill>
    <fill>
      <patternFill patternType="solid">
        <fgColor rgb="FF00FFCC"/>
        <bgColor indexed="64"/>
      </patternFill>
    </fill>
    <fill>
      <patternFill patternType="solid">
        <fgColor rgb="FF66FFFF"/>
        <bgColor indexed="64"/>
      </patternFill>
    </fill>
    <fill>
      <patternFill patternType="solid">
        <fgColor rgb="FF99FF99"/>
        <bgColor indexed="64"/>
      </patternFill>
    </fill>
    <fill>
      <patternFill patternType="solid">
        <fgColor rgb="FFFFFFCC"/>
        <bgColor indexed="64"/>
      </patternFill>
    </fill>
    <fill>
      <patternFill patternType="solid">
        <fgColor theme="5" tint="0.59999389629810485"/>
        <bgColor indexed="64"/>
      </patternFill>
    </fill>
    <fill>
      <patternFill patternType="solid">
        <fgColor theme="9" tint="0.59999389629810485"/>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right/>
      <top/>
      <bottom style="thin">
        <color indexed="64"/>
      </bottom>
      <diagonal/>
    </border>
    <border>
      <left style="medium">
        <color indexed="64"/>
      </left>
      <right style="medium">
        <color indexed="64"/>
      </right>
      <top/>
      <bottom style="medium">
        <color indexed="64"/>
      </bottom>
      <diagonal/>
    </border>
  </borders>
  <cellStyleXfs count="3">
    <xf numFmtId="0" fontId="0" fillId="0" borderId="0"/>
    <xf numFmtId="0" fontId="20" fillId="0" borderId="0"/>
    <xf numFmtId="164" fontId="28" fillId="0" borderId="0" applyFont="0" applyFill="0" applyBorder="0" applyAlignment="0" applyProtection="0"/>
  </cellStyleXfs>
  <cellXfs count="125">
    <xf numFmtId="0" fontId="0" fillId="0" borderId="0" xfId="0"/>
    <xf numFmtId="0" fontId="3" fillId="4" borderId="1"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9" fillId="2" borderId="1" xfId="0" applyFont="1" applyFill="1" applyBorder="1" applyAlignment="1">
      <alignment horizontal="center" vertical="center" textRotation="90" wrapText="1"/>
    </xf>
    <xf numFmtId="0" fontId="10" fillId="2" borderId="1" xfId="0" applyFont="1" applyFill="1" applyBorder="1" applyAlignment="1">
      <alignment horizontal="center" vertical="center" textRotation="90" wrapText="1"/>
    </xf>
    <xf numFmtId="0" fontId="10"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14" fillId="0" borderId="1" xfId="0" applyFont="1" applyBorder="1" applyAlignment="1">
      <alignment horizontal="center" vertical="center" readingOrder="2"/>
    </xf>
    <xf numFmtId="0" fontId="12" fillId="0" borderId="1" xfId="0" applyFont="1" applyBorder="1" applyAlignment="1">
      <alignment horizontal="center" vertical="center" wrapText="1" readingOrder="2"/>
    </xf>
    <xf numFmtId="0" fontId="12" fillId="0" borderId="1" xfId="0" applyFont="1" applyBorder="1" applyAlignment="1">
      <alignment horizontal="center" vertical="center" readingOrder="2"/>
    </xf>
    <xf numFmtId="0" fontId="12" fillId="0" borderId="6" xfId="0" applyFont="1" applyBorder="1" applyAlignment="1">
      <alignment horizontal="center" vertical="center" wrapText="1" readingOrder="2"/>
    </xf>
    <xf numFmtId="0" fontId="12" fillId="4" borderId="5" xfId="0" applyFont="1" applyFill="1" applyBorder="1" applyAlignment="1">
      <alignment horizontal="center" vertical="center" wrapText="1" readingOrder="2"/>
    </xf>
    <xf numFmtId="0" fontId="0" fillId="0" borderId="0" xfId="0" applyAlignment="1">
      <alignment horizontal="center" vertical="center"/>
    </xf>
    <xf numFmtId="0" fontId="12" fillId="0" borderId="1" xfId="1" applyFont="1" applyBorder="1" applyAlignment="1">
      <alignment horizontal="center" vertical="center" wrapText="1"/>
    </xf>
    <xf numFmtId="0" fontId="12" fillId="0" borderId="1" xfId="1" applyFont="1" applyBorder="1" applyAlignment="1">
      <alignment horizontal="center" vertical="center"/>
    </xf>
    <xf numFmtId="0" fontId="2" fillId="2" borderId="1" xfId="0" applyFont="1" applyFill="1" applyBorder="1" applyAlignment="1">
      <alignment horizontal="center" vertical="center" wrapText="1"/>
    </xf>
    <xf numFmtId="0" fontId="19" fillId="2" borderId="1" xfId="0" applyFont="1" applyFill="1" applyBorder="1" applyAlignment="1">
      <alignment horizontal="center" vertical="center"/>
    </xf>
    <xf numFmtId="0" fontId="21" fillId="4" borderId="6" xfId="0" applyFont="1" applyFill="1" applyBorder="1" applyAlignment="1">
      <alignment horizontal="center" vertical="center" wrapText="1"/>
    </xf>
    <xf numFmtId="0" fontId="21" fillId="4" borderId="1" xfId="0" applyFont="1" applyFill="1" applyBorder="1" applyAlignment="1">
      <alignment horizontal="center" vertical="center" wrapText="1"/>
    </xf>
    <xf numFmtId="0" fontId="22" fillId="4" borderId="1" xfId="0" applyFont="1" applyFill="1" applyBorder="1"/>
    <xf numFmtId="0" fontId="21" fillId="4" borderId="1" xfId="0" applyFont="1" applyFill="1" applyBorder="1" applyAlignment="1">
      <alignment horizontal="center" wrapText="1"/>
    </xf>
    <xf numFmtId="0" fontId="0" fillId="0" borderId="0" xfId="0" applyAlignment="1">
      <alignment horizontal="center" vertical="center" readingOrder="2"/>
    </xf>
    <xf numFmtId="0" fontId="0" fillId="0" borderId="0" xfId="0" applyAlignment="1">
      <alignment horizontal="center" vertical="center" wrapText="1" readingOrder="2"/>
    </xf>
    <xf numFmtId="0" fontId="13" fillId="0" borderId="1" xfId="1" applyFont="1" applyBorder="1" applyAlignment="1">
      <alignment horizontal="center" vertical="center" wrapText="1"/>
    </xf>
    <xf numFmtId="0" fontId="21" fillId="4" borderId="1" xfId="0" applyFont="1" applyFill="1" applyBorder="1" applyAlignment="1">
      <alignment horizontal="center" vertical="center"/>
    </xf>
    <xf numFmtId="0" fontId="4" fillId="4"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1" fillId="4" borderId="1" xfId="0" applyFont="1" applyFill="1" applyBorder="1" applyAlignment="1">
      <alignment horizontal="center" vertical="center"/>
    </xf>
    <xf numFmtId="0" fontId="1" fillId="4" borderId="1" xfId="0" applyFont="1" applyFill="1" applyBorder="1" applyAlignment="1">
      <alignment horizontal="center" vertical="center" wrapText="1" readingOrder="2"/>
    </xf>
    <xf numFmtId="0" fontId="25" fillId="3" borderId="5" xfId="0" applyFont="1" applyFill="1" applyBorder="1" applyAlignment="1">
      <alignment horizontal="center" vertical="center" wrapText="1" readingOrder="2"/>
    </xf>
    <xf numFmtId="0" fontId="25" fillId="3" borderId="1" xfId="0" applyFont="1" applyFill="1" applyBorder="1" applyAlignment="1">
      <alignment horizontal="center" vertical="center" wrapText="1" readingOrder="2"/>
    </xf>
    <xf numFmtId="0" fontId="25" fillId="3" borderId="6" xfId="0" applyFont="1" applyFill="1" applyBorder="1" applyAlignment="1">
      <alignment horizontal="center" vertical="center" wrapText="1" readingOrder="2"/>
    </xf>
    <xf numFmtId="0" fontId="24" fillId="3" borderId="1" xfId="0" applyFont="1" applyFill="1" applyBorder="1" applyAlignment="1">
      <alignment horizontal="center" vertical="center"/>
    </xf>
    <xf numFmtId="0" fontId="12" fillId="4" borderId="1" xfId="1" applyFont="1" applyFill="1" applyBorder="1" applyAlignment="1">
      <alignment horizontal="center" vertical="center" wrapText="1"/>
    </xf>
    <xf numFmtId="0" fontId="16" fillId="0" borderId="0" xfId="0" applyFont="1"/>
    <xf numFmtId="0" fontId="16" fillId="5" borderId="1" xfId="0" applyFont="1" applyFill="1" applyBorder="1" applyAlignment="1">
      <alignment horizontal="right" vertical="center" wrapText="1"/>
    </xf>
    <xf numFmtId="0" fontId="12" fillId="5" borderId="1" xfId="0" applyFont="1" applyFill="1" applyBorder="1" applyAlignment="1">
      <alignment horizontal="center" vertical="center" wrapText="1"/>
    </xf>
    <xf numFmtId="165" fontId="12" fillId="5" borderId="1" xfId="2" applyNumberFormat="1" applyFont="1" applyFill="1" applyBorder="1" applyAlignment="1">
      <alignment horizontal="center" vertical="center" wrapText="1"/>
    </xf>
    <xf numFmtId="165" fontId="12" fillId="5" borderId="1" xfId="2" applyNumberFormat="1" applyFont="1" applyFill="1" applyBorder="1" applyAlignment="1">
      <alignment horizontal="right" vertical="center" wrapText="1"/>
    </xf>
    <xf numFmtId="0" fontId="16" fillId="6" borderId="1" xfId="0" applyFont="1" applyFill="1" applyBorder="1" applyAlignment="1">
      <alignment horizontal="right" vertical="center" wrapText="1" readingOrder="2"/>
    </xf>
    <xf numFmtId="0" fontId="16" fillId="6" borderId="1" xfId="0" applyFont="1" applyFill="1" applyBorder="1" applyAlignment="1">
      <alignment horizontal="center" vertical="center"/>
    </xf>
    <xf numFmtId="0" fontId="16" fillId="4" borderId="1" xfId="0" applyFont="1" applyFill="1" applyBorder="1" applyAlignment="1">
      <alignment vertical="center" wrapText="1"/>
    </xf>
    <xf numFmtId="0" fontId="29" fillId="0" borderId="0" xfId="0" applyFont="1" applyAlignment="1">
      <alignment horizontal="right"/>
    </xf>
    <xf numFmtId="0" fontId="16" fillId="0" borderId="1" xfId="0" applyFont="1" applyBorder="1" applyAlignment="1">
      <alignment horizontal="right" vertical="center" wrapText="1" readingOrder="2"/>
    </xf>
    <xf numFmtId="0" fontId="16" fillId="0" borderId="1" xfId="0" applyFont="1" applyBorder="1" applyAlignment="1">
      <alignment horizontal="center" vertical="center"/>
    </xf>
    <xf numFmtId="0" fontId="16" fillId="0" borderId="1" xfId="0" applyFont="1" applyBorder="1" applyAlignment="1">
      <alignment vertical="center" wrapText="1"/>
    </xf>
    <xf numFmtId="0" fontId="29" fillId="0" borderId="0" xfId="0" applyFont="1" applyAlignment="1">
      <alignment horizontal="center"/>
    </xf>
    <xf numFmtId="0" fontId="16" fillId="6" borderId="1" xfId="0" applyFont="1" applyFill="1" applyBorder="1" applyAlignment="1">
      <alignment horizontal="center" vertical="center" wrapText="1" readingOrder="2"/>
    </xf>
    <xf numFmtId="0" fontId="16" fillId="0" borderId="1" xfId="0" applyFont="1" applyBorder="1" applyAlignment="1">
      <alignment wrapText="1"/>
    </xf>
    <xf numFmtId="0" fontId="16" fillId="0" borderId="1" xfId="0" applyFont="1" applyBorder="1" applyAlignment="1">
      <alignment horizontal="center" vertical="center" wrapText="1"/>
    </xf>
    <xf numFmtId="0" fontId="16" fillId="0" borderId="1" xfId="0" applyFont="1" applyBorder="1"/>
    <xf numFmtId="0" fontId="30" fillId="7" borderId="1" xfId="0" applyFont="1" applyFill="1" applyBorder="1" applyAlignment="1">
      <alignment horizontal="right" vertical="center" wrapText="1" readingOrder="2"/>
    </xf>
    <xf numFmtId="0" fontId="16" fillId="7" borderId="1" xfId="0" applyFont="1" applyFill="1" applyBorder="1" applyAlignment="1">
      <alignment horizontal="right" vertical="center" wrapText="1" readingOrder="2"/>
    </xf>
    <xf numFmtId="0" fontId="16" fillId="7" borderId="1" xfId="0" applyFont="1" applyFill="1" applyBorder="1" applyAlignment="1">
      <alignment horizontal="center" vertical="center"/>
    </xf>
    <xf numFmtId="0" fontId="16" fillId="7" borderId="1" xfId="0" applyFont="1" applyFill="1" applyBorder="1" applyAlignment="1">
      <alignment horizontal="right"/>
    </xf>
    <xf numFmtId="165" fontId="16" fillId="7" borderId="1" xfId="2" applyNumberFormat="1" applyFont="1" applyFill="1" applyBorder="1" applyAlignment="1">
      <alignment horizontal="center" vertical="center" wrapText="1"/>
    </xf>
    <xf numFmtId="165" fontId="16" fillId="7" borderId="1" xfId="0" applyNumberFormat="1" applyFont="1" applyFill="1" applyBorder="1" applyAlignment="1">
      <alignment horizontal="center" vertical="center"/>
    </xf>
    <xf numFmtId="0" fontId="31" fillId="7" borderId="1" xfId="0" applyFont="1" applyFill="1" applyBorder="1" applyAlignment="1">
      <alignment horizontal="center" vertical="center"/>
    </xf>
    <xf numFmtId="0" fontId="32" fillId="4" borderId="14" xfId="0" applyFont="1" applyFill="1" applyBorder="1" applyAlignment="1">
      <alignment horizontal="right" vertical="center" wrapText="1" readingOrder="2"/>
    </xf>
    <xf numFmtId="0" fontId="30" fillId="8" borderId="1" xfId="0" applyFont="1" applyFill="1" applyBorder="1" applyAlignment="1">
      <alignment horizontal="right" vertical="center" wrapText="1" readingOrder="2"/>
    </xf>
    <xf numFmtId="0" fontId="16" fillId="8" borderId="1" xfId="0" applyFont="1" applyFill="1" applyBorder="1" applyAlignment="1">
      <alignment horizontal="right" vertical="center" wrapText="1" readingOrder="2"/>
    </xf>
    <xf numFmtId="0" fontId="16" fillId="8" borderId="1" xfId="0" applyFont="1" applyFill="1" applyBorder="1" applyAlignment="1">
      <alignment horizontal="right"/>
    </xf>
    <xf numFmtId="0" fontId="30" fillId="8" borderId="1" xfId="0" applyFont="1" applyFill="1" applyBorder="1" applyAlignment="1">
      <alignment horizontal="center" vertical="center" wrapText="1" readingOrder="2"/>
    </xf>
    <xf numFmtId="0" fontId="30" fillId="8" borderId="1" xfId="0" applyFont="1" applyFill="1" applyBorder="1" applyAlignment="1">
      <alignment horizontal="center" vertical="center" wrapText="1" readingOrder="1"/>
    </xf>
    <xf numFmtId="0" fontId="16" fillId="9" borderId="1" xfId="0" applyFont="1" applyFill="1" applyBorder="1" applyAlignment="1">
      <alignment horizontal="right" vertical="center" wrapText="1" readingOrder="2"/>
    </xf>
    <xf numFmtId="0" fontId="30" fillId="9" borderId="1" xfId="0" applyFont="1" applyFill="1" applyBorder="1" applyAlignment="1">
      <alignment horizontal="right" vertical="center" wrapText="1" readingOrder="2"/>
    </xf>
    <xf numFmtId="0" fontId="16" fillId="9" borderId="1" xfId="0" applyFont="1" applyFill="1" applyBorder="1" applyAlignment="1">
      <alignment horizontal="right"/>
    </xf>
    <xf numFmtId="0" fontId="30" fillId="9" borderId="1" xfId="0" applyFont="1" applyFill="1" applyBorder="1" applyAlignment="1">
      <alignment horizontal="center" vertical="center" wrapText="1" readingOrder="2"/>
    </xf>
    <xf numFmtId="0" fontId="16" fillId="9" borderId="1" xfId="0" applyFont="1" applyFill="1" applyBorder="1" applyAlignment="1">
      <alignment horizontal="center" vertical="center"/>
    </xf>
    <xf numFmtId="0" fontId="16" fillId="10" borderId="1" xfId="0" applyFont="1" applyFill="1" applyBorder="1" applyAlignment="1">
      <alignment horizontal="right" vertical="center" wrapText="1" readingOrder="2"/>
    </xf>
    <xf numFmtId="0" fontId="30" fillId="10" borderId="1" xfId="0" applyFont="1" applyFill="1" applyBorder="1" applyAlignment="1">
      <alignment horizontal="right" vertical="center" wrapText="1" readingOrder="2"/>
    </xf>
    <xf numFmtId="0" fontId="16" fillId="10" borderId="1" xfId="0" applyFont="1" applyFill="1" applyBorder="1" applyAlignment="1">
      <alignment horizontal="right"/>
    </xf>
    <xf numFmtId="0" fontId="30" fillId="10" borderId="1" xfId="0" applyFont="1" applyFill="1" applyBorder="1" applyAlignment="1">
      <alignment horizontal="center" vertical="center" wrapText="1" readingOrder="2"/>
    </xf>
    <xf numFmtId="0" fontId="16" fillId="10" borderId="1" xfId="0" applyFont="1" applyFill="1" applyBorder="1" applyAlignment="1">
      <alignment horizontal="center" vertical="center"/>
    </xf>
    <xf numFmtId="0" fontId="30" fillId="3" borderId="1" xfId="0" applyFont="1" applyFill="1" applyBorder="1" applyAlignment="1">
      <alignment horizontal="right" vertical="center" wrapText="1" readingOrder="2"/>
    </xf>
    <xf numFmtId="0" fontId="16" fillId="3" borderId="1" xfId="0" applyFont="1" applyFill="1" applyBorder="1" applyAlignment="1">
      <alignment horizontal="right" vertical="center" wrapText="1" readingOrder="2"/>
    </xf>
    <xf numFmtId="0" fontId="16" fillId="3" borderId="1" xfId="0" applyFont="1" applyFill="1" applyBorder="1" applyAlignment="1">
      <alignment horizontal="right"/>
    </xf>
    <xf numFmtId="0" fontId="16" fillId="3" borderId="1" xfId="0" applyFont="1" applyFill="1" applyBorder="1" applyAlignment="1">
      <alignment horizontal="center" vertical="center"/>
    </xf>
    <xf numFmtId="0" fontId="16" fillId="0" borderId="0" xfId="0" applyFont="1" applyAlignment="1">
      <alignment horizontal="right"/>
    </xf>
    <xf numFmtId="0" fontId="16" fillId="0" borderId="0" xfId="0" applyFont="1" applyAlignment="1">
      <alignment horizontal="center" vertical="center"/>
    </xf>
    <xf numFmtId="0" fontId="12" fillId="4" borderId="2" xfId="0" applyFont="1" applyFill="1" applyBorder="1" applyAlignment="1">
      <alignment horizontal="center" vertical="center" wrapText="1"/>
    </xf>
    <xf numFmtId="0" fontId="12" fillId="4" borderId="3" xfId="0" applyFont="1" applyFill="1" applyBorder="1" applyAlignment="1">
      <alignment horizontal="center" vertical="center" wrapText="1"/>
    </xf>
    <xf numFmtId="0" fontId="12" fillId="4" borderId="4" xfId="0" applyFont="1" applyFill="1" applyBorder="1" applyAlignment="1">
      <alignment horizontal="center" vertical="center" wrapText="1"/>
    </xf>
    <xf numFmtId="0" fontId="26" fillId="2" borderId="11" xfId="0" applyFont="1" applyFill="1" applyBorder="1" applyAlignment="1">
      <alignment horizontal="center" vertical="center"/>
    </xf>
    <xf numFmtId="0" fontId="17" fillId="2" borderId="13" xfId="0" applyFont="1" applyFill="1" applyBorder="1" applyAlignment="1">
      <alignment horizontal="center" vertical="center"/>
    </xf>
    <xf numFmtId="0" fontId="18" fillId="2" borderId="1" xfId="0" applyFont="1" applyFill="1" applyBorder="1" applyAlignment="1">
      <alignment horizontal="center" wrapText="1"/>
    </xf>
    <xf numFmtId="0" fontId="8" fillId="3" borderId="1"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1" fillId="4" borderId="4" xfId="0" applyFont="1" applyFill="1" applyBorder="1" applyAlignment="1">
      <alignment horizontal="center" vertical="center" wrapText="1"/>
    </xf>
    <xf numFmtId="0" fontId="16" fillId="2" borderId="4" xfId="0" applyFont="1" applyFill="1" applyBorder="1" applyAlignment="1">
      <alignment horizontal="center" vertical="center"/>
    </xf>
    <xf numFmtId="0" fontId="16" fillId="2" borderId="1" xfId="0" applyFont="1" applyFill="1" applyBorder="1" applyAlignment="1">
      <alignment horizontal="center" vertical="center"/>
    </xf>
    <xf numFmtId="0" fontId="16" fillId="2" borderId="12" xfId="0" applyFont="1" applyFill="1" applyBorder="1" applyAlignment="1">
      <alignment horizontal="center" vertical="center" wrapText="1"/>
    </xf>
    <xf numFmtId="0" fontId="16" fillId="2" borderId="8" xfId="0" applyFont="1" applyFill="1" applyBorder="1" applyAlignment="1">
      <alignment horizontal="center" vertical="center" wrapText="1"/>
    </xf>
    <xf numFmtId="0" fontId="13" fillId="0" borderId="5" xfId="0" applyFont="1" applyBorder="1" applyAlignment="1">
      <alignment horizontal="center" vertical="center" wrapText="1" readingOrder="2"/>
    </xf>
    <xf numFmtId="0" fontId="13" fillId="0" borderId="6" xfId="0" applyFont="1" applyBorder="1" applyAlignment="1">
      <alignment horizontal="center" vertical="center" wrapText="1" readingOrder="2"/>
    </xf>
    <xf numFmtId="0" fontId="25" fillId="3" borderId="13" xfId="0" applyFont="1" applyFill="1" applyBorder="1" applyAlignment="1">
      <alignment horizontal="center" vertical="center" readingOrder="2"/>
    </xf>
    <xf numFmtId="0" fontId="23" fillId="2" borderId="5" xfId="0" applyFont="1" applyFill="1" applyBorder="1" applyAlignment="1">
      <alignment horizontal="center" vertical="center"/>
    </xf>
    <xf numFmtId="0" fontId="23" fillId="2" borderId="7" xfId="0" applyFont="1" applyFill="1" applyBorder="1" applyAlignment="1">
      <alignment horizontal="center" vertical="center"/>
    </xf>
    <xf numFmtId="0" fontId="23" fillId="2" borderId="6" xfId="0" applyFont="1" applyFill="1" applyBorder="1" applyAlignment="1">
      <alignment horizontal="center" vertical="center"/>
    </xf>
    <xf numFmtId="0" fontId="21" fillId="4" borderId="2" xfId="0" applyFont="1" applyFill="1" applyBorder="1" applyAlignment="1">
      <alignment horizontal="center" vertical="center" wrapText="1"/>
    </xf>
    <xf numFmtId="0" fontId="21" fillId="4" borderId="3" xfId="0" applyFont="1" applyFill="1" applyBorder="1" applyAlignment="1">
      <alignment horizontal="center" vertical="center" wrapText="1"/>
    </xf>
    <xf numFmtId="0" fontId="21" fillId="4" borderId="4" xfId="0" applyFont="1" applyFill="1" applyBorder="1" applyAlignment="1">
      <alignment horizontal="center" vertical="center" wrapText="1"/>
    </xf>
    <xf numFmtId="0" fontId="24" fillId="3" borderId="1" xfId="0" applyFont="1" applyFill="1" applyBorder="1" applyAlignment="1">
      <alignment horizontal="center" vertical="center"/>
    </xf>
    <xf numFmtId="0" fontId="21" fillId="4" borderId="2" xfId="0" applyFont="1" applyFill="1" applyBorder="1" applyAlignment="1">
      <alignment horizontal="center" vertical="center"/>
    </xf>
    <xf numFmtId="0" fontId="21" fillId="4" borderId="3" xfId="0" applyFont="1" applyFill="1" applyBorder="1" applyAlignment="1">
      <alignment horizontal="center" vertical="center"/>
    </xf>
    <xf numFmtId="0" fontId="21" fillId="4" borderId="4" xfId="0" applyFont="1" applyFill="1" applyBorder="1" applyAlignment="1">
      <alignment horizontal="center" vertical="center"/>
    </xf>
    <xf numFmtId="0" fontId="21" fillId="4" borderId="9" xfId="0" applyFont="1" applyFill="1" applyBorder="1" applyAlignment="1">
      <alignment horizontal="center" vertical="center" wrapText="1"/>
    </xf>
    <xf numFmtId="0" fontId="21" fillId="4" borderId="10" xfId="0" applyFont="1" applyFill="1" applyBorder="1" applyAlignment="1">
      <alignment horizontal="center" vertical="center" wrapText="1"/>
    </xf>
    <xf numFmtId="0" fontId="21" fillId="4" borderId="11" xfId="0" applyFont="1" applyFill="1" applyBorder="1" applyAlignment="1">
      <alignment horizontal="center" vertical="center" wrapText="1"/>
    </xf>
    <xf numFmtId="0" fontId="21" fillId="4" borderId="1" xfId="0" applyFont="1" applyFill="1" applyBorder="1" applyAlignment="1">
      <alignment horizontal="center" vertical="center" wrapText="1"/>
    </xf>
    <xf numFmtId="0" fontId="16" fillId="8" borderId="1" xfId="0" applyFont="1" applyFill="1" applyBorder="1" applyAlignment="1">
      <alignment horizontal="right" vertical="center" wrapText="1" readingOrder="2"/>
    </xf>
    <xf numFmtId="0" fontId="16" fillId="3" borderId="1" xfId="0" applyFont="1" applyFill="1" applyBorder="1" applyAlignment="1">
      <alignment horizontal="right" vertical="center" wrapText="1" readingOrder="2"/>
    </xf>
    <xf numFmtId="0" fontId="30" fillId="3" borderId="1" xfId="0" applyFont="1" applyFill="1" applyBorder="1" applyAlignment="1">
      <alignment horizontal="right" vertical="center" wrapText="1" readingOrder="2"/>
    </xf>
    <xf numFmtId="0" fontId="30" fillId="3" borderId="1" xfId="0" applyFont="1" applyFill="1" applyBorder="1" applyAlignment="1">
      <alignment horizontal="center" vertical="center" wrapText="1" readingOrder="2"/>
    </xf>
    <xf numFmtId="0" fontId="12" fillId="5" borderId="11" xfId="0" applyFont="1" applyFill="1" applyBorder="1" applyAlignment="1">
      <alignment horizontal="center" vertical="center" wrapText="1"/>
    </xf>
    <xf numFmtId="0" fontId="12" fillId="5" borderId="13" xfId="0" applyFont="1" applyFill="1" applyBorder="1" applyAlignment="1">
      <alignment horizontal="center" vertical="center" wrapText="1"/>
    </xf>
    <xf numFmtId="0" fontId="16" fillId="6" borderId="2" xfId="0" applyFont="1" applyFill="1" applyBorder="1" applyAlignment="1">
      <alignment horizontal="center" vertical="center" wrapText="1" readingOrder="2"/>
    </xf>
    <xf numFmtId="0" fontId="16" fillId="6" borderId="3" xfId="0" applyFont="1" applyFill="1" applyBorder="1" applyAlignment="1">
      <alignment horizontal="center" vertical="center" wrapText="1" readingOrder="2"/>
    </xf>
    <xf numFmtId="0" fontId="16" fillId="6" borderId="4" xfId="0" applyFont="1" applyFill="1" applyBorder="1" applyAlignment="1">
      <alignment horizontal="center" vertical="center" wrapText="1" readingOrder="2"/>
    </xf>
    <xf numFmtId="0" fontId="16" fillId="7" borderId="1" xfId="0" applyFont="1" applyFill="1" applyBorder="1" applyAlignment="1">
      <alignment horizontal="right" vertical="center" wrapText="1" readingOrder="2"/>
    </xf>
    <xf numFmtId="165" fontId="16" fillId="7" borderId="1" xfId="2" applyNumberFormat="1" applyFont="1" applyFill="1" applyBorder="1" applyAlignment="1">
      <alignment horizontal="center" vertical="center" wrapText="1" readingOrder="2"/>
    </xf>
    <xf numFmtId="0" fontId="16" fillId="4" borderId="2" xfId="0" applyFont="1" applyFill="1" applyBorder="1" applyAlignment="1">
      <alignment horizontal="right" vertical="center" wrapText="1" readingOrder="2"/>
    </xf>
    <xf numFmtId="0" fontId="16" fillId="4" borderId="4" xfId="0" applyFont="1" applyFill="1" applyBorder="1" applyAlignment="1">
      <alignment horizontal="right" vertical="center" wrapText="1" readingOrder="2"/>
    </xf>
  </cellXfs>
  <cellStyles count="3">
    <cellStyle name="Comma" xfId="2" builtinId="3"/>
    <cellStyle name="Normal" xfId="0" builtinId="0"/>
    <cellStyle name="Normal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sheetPr>
  <dimension ref="A1:H81"/>
  <sheetViews>
    <sheetView rightToLeft="1" tabSelected="1" topLeftCell="A16" zoomScale="80" zoomScaleNormal="80" workbookViewId="0">
      <selection activeCell="F29" sqref="F29"/>
    </sheetView>
  </sheetViews>
  <sheetFormatPr defaultRowHeight="15"/>
  <cols>
    <col min="1" max="1" width="9.140625" customWidth="1"/>
    <col min="2" max="2" width="30.5703125" customWidth="1"/>
    <col min="3" max="3" width="31.140625" customWidth="1"/>
    <col min="4" max="4" width="25.7109375" customWidth="1"/>
    <col min="5" max="5" width="9.5703125" customWidth="1"/>
    <col min="6" max="6" width="51.5703125" customWidth="1"/>
    <col min="7" max="7" width="59.7109375" customWidth="1"/>
    <col min="8" max="8" width="42.42578125" customWidth="1"/>
  </cols>
  <sheetData>
    <row r="1" spans="1:8" ht="47.25" customHeight="1">
      <c r="A1" s="87" t="s">
        <v>344</v>
      </c>
      <c r="B1" s="87"/>
      <c r="C1" s="87"/>
      <c r="D1" s="87"/>
      <c r="E1" s="87"/>
      <c r="F1" s="87"/>
      <c r="G1" s="87"/>
      <c r="H1" s="87"/>
    </row>
    <row r="2" spans="1:8" ht="50.1" customHeight="1">
      <c r="A2" s="4" t="s">
        <v>0</v>
      </c>
      <c r="B2" s="5" t="s">
        <v>1</v>
      </c>
      <c r="C2" s="5" t="s">
        <v>2</v>
      </c>
      <c r="D2" s="5" t="s">
        <v>3</v>
      </c>
      <c r="E2" s="3" t="s">
        <v>10</v>
      </c>
      <c r="F2" s="5" t="s">
        <v>4</v>
      </c>
      <c r="G2" s="5" t="s">
        <v>5</v>
      </c>
      <c r="H2" s="6" t="s">
        <v>6</v>
      </c>
    </row>
    <row r="3" spans="1:8" ht="66.75" customHeight="1">
      <c r="A3" s="7">
        <v>1</v>
      </c>
      <c r="B3" s="2" t="s">
        <v>25</v>
      </c>
      <c r="C3" s="2" t="s">
        <v>29</v>
      </c>
      <c r="D3" s="26" t="s">
        <v>148</v>
      </c>
      <c r="E3" s="26" t="s">
        <v>148</v>
      </c>
      <c r="F3" s="2" t="s">
        <v>120</v>
      </c>
      <c r="G3" s="26" t="s">
        <v>148</v>
      </c>
      <c r="H3" s="2" t="s">
        <v>35</v>
      </c>
    </row>
    <row r="4" spans="1:8" ht="60" customHeight="1">
      <c r="A4" s="7">
        <v>2</v>
      </c>
      <c r="B4" s="2" t="s">
        <v>26</v>
      </c>
      <c r="C4" s="2" t="s">
        <v>30</v>
      </c>
      <c r="D4" s="26" t="s">
        <v>148</v>
      </c>
      <c r="E4" s="26" t="s">
        <v>148</v>
      </c>
      <c r="F4" s="2" t="s">
        <v>121</v>
      </c>
      <c r="G4" s="26" t="s">
        <v>148</v>
      </c>
      <c r="H4" s="27" t="s">
        <v>36</v>
      </c>
    </row>
    <row r="5" spans="1:8" ht="60" customHeight="1">
      <c r="A5" s="7">
        <v>3</v>
      </c>
      <c r="B5" s="2" t="s">
        <v>27</v>
      </c>
      <c r="C5" s="2" t="s">
        <v>31</v>
      </c>
      <c r="D5" s="26" t="s">
        <v>148</v>
      </c>
      <c r="E5" s="26" t="s">
        <v>148</v>
      </c>
      <c r="F5" s="2" t="s">
        <v>38</v>
      </c>
      <c r="G5" s="26" t="s">
        <v>148</v>
      </c>
      <c r="H5" s="27" t="s">
        <v>36</v>
      </c>
    </row>
    <row r="6" spans="1:8" ht="60" customHeight="1">
      <c r="A6" s="7">
        <v>4</v>
      </c>
      <c r="B6" s="2" t="s">
        <v>28</v>
      </c>
      <c r="C6" s="2" t="s">
        <v>32</v>
      </c>
      <c r="D6" s="26" t="s">
        <v>148</v>
      </c>
      <c r="E6" s="26" t="s">
        <v>148</v>
      </c>
      <c r="F6" s="2" t="s">
        <v>39</v>
      </c>
      <c r="G6" s="26" t="s">
        <v>148</v>
      </c>
      <c r="H6" s="27" t="s">
        <v>36</v>
      </c>
    </row>
    <row r="7" spans="1:8" ht="60" customHeight="1">
      <c r="A7" s="7">
        <v>5</v>
      </c>
      <c r="B7" s="2" t="s">
        <v>33</v>
      </c>
      <c r="C7" s="2" t="s">
        <v>34</v>
      </c>
      <c r="D7" s="26" t="s">
        <v>148</v>
      </c>
      <c r="E7" s="26" t="s">
        <v>148</v>
      </c>
      <c r="F7" s="2" t="s">
        <v>37</v>
      </c>
      <c r="G7" s="26" t="s">
        <v>148</v>
      </c>
      <c r="H7" s="27" t="s">
        <v>36</v>
      </c>
    </row>
    <row r="8" spans="1:8" ht="60" customHeight="1">
      <c r="A8" s="7">
        <v>6</v>
      </c>
      <c r="B8" s="2" t="s">
        <v>7</v>
      </c>
      <c r="C8" s="2" t="s">
        <v>8</v>
      </c>
      <c r="D8" s="2" t="s">
        <v>9</v>
      </c>
      <c r="E8" s="1">
        <v>100</v>
      </c>
      <c r="F8" s="2" t="s">
        <v>232</v>
      </c>
      <c r="G8" s="2" t="s">
        <v>397</v>
      </c>
      <c r="H8" s="2" t="s">
        <v>122</v>
      </c>
    </row>
    <row r="9" spans="1:8" ht="60" customHeight="1">
      <c r="A9" s="7">
        <v>7</v>
      </c>
      <c r="B9" s="2" t="s">
        <v>130</v>
      </c>
      <c r="C9" s="2" t="s">
        <v>132</v>
      </c>
      <c r="D9" s="2" t="s">
        <v>231</v>
      </c>
      <c r="E9" s="1">
        <v>100</v>
      </c>
      <c r="F9" s="2" t="s">
        <v>134</v>
      </c>
      <c r="G9" s="2" t="s">
        <v>233</v>
      </c>
      <c r="H9" s="2" t="s">
        <v>122</v>
      </c>
    </row>
    <row r="10" spans="1:8" ht="60" customHeight="1">
      <c r="A10" s="7">
        <v>8</v>
      </c>
      <c r="B10" s="2" t="s">
        <v>131</v>
      </c>
      <c r="C10" s="2" t="s">
        <v>133</v>
      </c>
      <c r="D10" s="2" t="s">
        <v>231</v>
      </c>
      <c r="E10" s="1">
        <v>100</v>
      </c>
      <c r="F10" s="2" t="s">
        <v>135</v>
      </c>
      <c r="G10" s="2" t="s">
        <v>233</v>
      </c>
      <c r="H10" s="2" t="s">
        <v>122</v>
      </c>
    </row>
    <row r="11" spans="1:8" ht="60" customHeight="1">
      <c r="A11" s="7">
        <v>9</v>
      </c>
      <c r="B11" s="2" t="s">
        <v>40</v>
      </c>
      <c r="C11" s="2" t="s">
        <v>44</v>
      </c>
      <c r="D11" s="2" t="s">
        <v>235</v>
      </c>
      <c r="E11" s="1">
        <v>100</v>
      </c>
      <c r="F11" s="2" t="s">
        <v>236</v>
      </c>
      <c r="G11" s="2" t="s">
        <v>234</v>
      </c>
      <c r="H11" s="2" t="s">
        <v>122</v>
      </c>
    </row>
    <row r="12" spans="1:8" ht="60" customHeight="1">
      <c r="A12" s="7">
        <v>10</v>
      </c>
      <c r="B12" s="2" t="s">
        <v>41</v>
      </c>
      <c r="C12" s="2" t="s">
        <v>45</v>
      </c>
      <c r="D12" s="2" t="s">
        <v>235</v>
      </c>
      <c r="E12" s="1">
        <v>100</v>
      </c>
      <c r="F12" s="2" t="s">
        <v>237</v>
      </c>
      <c r="G12" s="2" t="s">
        <v>234</v>
      </c>
      <c r="H12" s="2" t="s">
        <v>122</v>
      </c>
    </row>
    <row r="13" spans="1:8" ht="60" customHeight="1">
      <c r="A13" s="7">
        <v>11</v>
      </c>
      <c r="B13" s="2" t="s">
        <v>42</v>
      </c>
      <c r="C13" s="2" t="s">
        <v>46</v>
      </c>
      <c r="D13" s="2" t="s">
        <v>235</v>
      </c>
      <c r="E13" s="1">
        <v>100</v>
      </c>
      <c r="F13" s="2" t="s">
        <v>238</v>
      </c>
      <c r="G13" s="2" t="s">
        <v>234</v>
      </c>
      <c r="H13" s="2" t="s">
        <v>122</v>
      </c>
    </row>
    <row r="14" spans="1:8" ht="60" customHeight="1">
      <c r="A14" s="7">
        <v>12</v>
      </c>
      <c r="B14" s="2" t="s">
        <v>43</v>
      </c>
      <c r="C14" s="2" t="s">
        <v>47</v>
      </c>
      <c r="D14" s="2" t="s">
        <v>235</v>
      </c>
      <c r="E14" s="1">
        <v>100</v>
      </c>
      <c r="F14" s="2" t="s">
        <v>239</v>
      </c>
      <c r="G14" s="2" t="s">
        <v>234</v>
      </c>
      <c r="H14" s="2" t="s">
        <v>122</v>
      </c>
    </row>
    <row r="15" spans="1:8" ht="60" customHeight="1">
      <c r="A15" s="7">
        <v>13</v>
      </c>
      <c r="B15" s="2" t="s">
        <v>11</v>
      </c>
      <c r="C15" s="2" t="s">
        <v>12</v>
      </c>
      <c r="D15" s="2" t="s">
        <v>112</v>
      </c>
      <c r="E15" s="1">
        <v>100</v>
      </c>
      <c r="F15" s="2" t="s">
        <v>13</v>
      </c>
      <c r="G15" s="2" t="s">
        <v>386</v>
      </c>
      <c r="H15" s="2" t="s">
        <v>190</v>
      </c>
    </row>
    <row r="16" spans="1:8" ht="69.75" customHeight="1">
      <c r="A16" s="7">
        <v>14</v>
      </c>
      <c r="B16" s="2" t="s">
        <v>14</v>
      </c>
      <c r="C16" s="2" t="s">
        <v>113</v>
      </c>
      <c r="D16" s="2" t="s">
        <v>116</v>
      </c>
      <c r="E16" s="1">
        <v>100</v>
      </c>
      <c r="F16" s="2" t="s">
        <v>201</v>
      </c>
      <c r="G16" s="2" t="s">
        <v>67</v>
      </c>
      <c r="H16" s="2" t="s">
        <v>69</v>
      </c>
    </row>
    <row r="17" spans="1:8" ht="60" customHeight="1">
      <c r="A17" s="7">
        <v>15</v>
      </c>
      <c r="B17" s="2" t="s">
        <v>16</v>
      </c>
      <c r="C17" s="2" t="s">
        <v>115</v>
      </c>
      <c r="D17" s="2" t="s">
        <v>19</v>
      </c>
      <c r="E17" s="1">
        <v>100</v>
      </c>
      <c r="F17" s="2" t="s">
        <v>114</v>
      </c>
      <c r="G17" s="2" t="s">
        <v>67</v>
      </c>
      <c r="H17" s="2" t="s">
        <v>69</v>
      </c>
    </row>
    <row r="18" spans="1:8" ht="60" customHeight="1">
      <c r="A18" s="7">
        <v>16</v>
      </c>
      <c r="B18" s="2" t="s">
        <v>225</v>
      </c>
      <c r="C18" s="2" t="s">
        <v>17</v>
      </c>
      <c r="D18" s="2" t="s">
        <v>116</v>
      </c>
      <c r="E18" s="1">
        <v>100</v>
      </c>
      <c r="F18" s="2" t="s">
        <v>202</v>
      </c>
      <c r="G18" s="2" t="s">
        <v>67</v>
      </c>
      <c r="H18" s="2" t="s">
        <v>69</v>
      </c>
    </row>
    <row r="19" spans="1:8" ht="60" customHeight="1">
      <c r="A19" s="7">
        <v>17</v>
      </c>
      <c r="B19" s="2" t="s">
        <v>18</v>
      </c>
      <c r="C19" s="2" t="s">
        <v>117</v>
      </c>
      <c r="D19" s="2" t="s">
        <v>116</v>
      </c>
      <c r="E19" s="1">
        <v>100</v>
      </c>
      <c r="F19" s="2" t="s">
        <v>200</v>
      </c>
      <c r="G19" s="2" t="s">
        <v>67</v>
      </c>
      <c r="H19" s="2" t="s">
        <v>69</v>
      </c>
    </row>
    <row r="20" spans="1:8" ht="71.25" customHeight="1">
      <c r="A20" s="7">
        <v>18</v>
      </c>
      <c r="B20" s="2" t="s">
        <v>20</v>
      </c>
      <c r="C20" s="2" t="s">
        <v>21</v>
      </c>
      <c r="D20" s="2" t="s">
        <v>24</v>
      </c>
      <c r="E20" s="1">
        <v>100</v>
      </c>
      <c r="F20" s="2" t="s">
        <v>15</v>
      </c>
      <c r="G20" s="2" t="s">
        <v>68</v>
      </c>
      <c r="H20" s="2" t="s">
        <v>69</v>
      </c>
    </row>
    <row r="21" spans="1:8" ht="60" customHeight="1">
      <c r="A21" s="7">
        <v>19</v>
      </c>
      <c r="B21" s="2" t="s">
        <v>22</v>
      </c>
      <c r="C21" s="2" t="s">
        <v>23</v>
      </c>
      <c r="D21" s="2" t="s">
        <v>118</v>
      </c>
      <c r="E21" s="1">
        <v>100</v>
      </c>
      <c r="F21" s="2" t="s">
        <v>119</v>
      </c>
      <c r="G21" s="2" t="s">
        <v>68</v>
      </c>
      <c r="H21" s="2" t="s">
        <v>69</v>
      </c>
    </row>
    <row r="22" spans="1:8" ht="77.25" customHeight="1">
      <c r="A22" s="7">
        <v>24</v>
      </c>
      <c r="B22" s="2" t="s">
        <v>124</v>
      </c>
      <c r="C22" s="2" t="s">
        <v>203</v>
      </c>
      <c r="D22" s="2" t="s">
        <v>154</v>
      </c>
      <c r="E22" s="1">
        <v>100</v>
      </c>
      <c r="F22" s="2" t="s">
        <v>155</v>
      </c>
      <c r="G22" s="2" t="s">
        <v>161</v>
      </c>
      <c r="H22" s="2" t="s">
        <v>69</v>
      </c>
    </row>
    <row r="23" spans="1:8" ht="77.25" customHeight="1">
      <c r="A23" s="7">
        <v>25</v>
      </c>
      <c r="B23" s="2" t="s">
        <v>125</v>
      </c>
      <c r="C23" s="2" t="s">
        <v>149</v>
      </c>
      <c r="D23" s="2" t="s">
        <v>154</v>
      </c>
      <c r="E23" s="1">
        <v>100</v>
      </c>
      <c r="F23" s="2" t="s">
        <v>156</v>
      </c>
      <c r="G23" s="2" t="s">
        <v>161</v>
      </c>
      <c r="H23" s="2" t="s">
        <v>69</v>
      </c>
    </row>
    <row r="24" spans="1:8" ht="77.25" customHeight="1">
      <c r="A24" s="7">
        <v>26</v>
      </c>
      <c r="B24" s="2" t="s">
        <v>126</v>
      </c>
      <c r="C24" s="2" t="s">
        <v>150</v>
      </c>
      <c r="D24" s="2" t="s">
        <v>154</v>
      </c>
      <c r="E24" s="1">
        <v>100</v>
      </c>
      <c r="F24" s="2" t="s">
        <v>157</v>
      </c>
      <c r="G24" s="2" t="s">
        <v>161</v>
      </c>
      <c r="H24" s="2" t="s">
        <v>69</v>
      </c>
    </row>
    <row r="25" spans="1:8" ht="77.25" customHeight="1">
      <c r="A25" s="7">
        <v>27</v>
      </c>
      <c r="B25" s="2" t="s">
        <v>127</v>
      </c>
      <c r="C25" s="2" t="s">
        <v>151</v>
      </c>
      <c r="D25" s="2" t="s">
        <v>154</v>
      </c>
      <c r="E25" s="1">
        <v>100</v>
      </c>
      <c r="F25" s="2" t="s">
        <v>158</v>
      </c>
      <c r="G25" s="2" t="s">
        <v>161</v>
      </c>
      <c r="H25" s="2" t="s">
        <v>69</v>
      </c>
    </row>
    <row r="26" spans="1:8" ht="77.25" customHeight="1">
      <c r="A26" s="7">
        <v>28</v>
      </c>
      <c r="B26" s="2" t="s">
        <v>128</v>
      </c>
      <c r="C26" s="2" t="s">
        <v>152</v>
      </c>
      <c r="D26" s="2" t="s">
        <v>154</v>
      </c>
      <c r="E26" s="1">
        <v>100</v>
      </c>
      <c r="F26" s="2" t="s">
        <v>159</v>
      </c>
      <c r="G26" s="2" t="s">
        <v>161</v>
      </c>
      <c r="H26" s="2" t="s">
        <v>69</v>
      </c>
    </row>
    <row r="27" spans="1:8" ht="77.25" customHeight="1">
      <c r="A27" s="7">
        <v>29</v>
      </c>
      <c r="B27" s="2" t="s">
        <v>129</v>
      </c>
      <c r="C27" s="2" t="s">
        <v>153</v>
      </c>
      <c r="D27" s="2" t="s">
        <v>154</v>
      </c>
      <c r="E27" s="1">
        <v>100</v>
      </c>
      <c r="F27" s="2" t="s">
        <v>160</v>
      </c>
      <c r="G27" s="2" t="s">
        <v>161</v>
      </c>
      <c r="H27" s="2" t="s">
        <v>69</v>
      </c>
    </row>
    <row r="28" spans="1:8" ht="64.5" customHeight="1">
      <c r="A28" s="7">
        <v>30</v>
      </c>
      <c r="B28" s="2" t="s">
        <v>49</v>
      </c>
      <c r="C28" s="2" t="s">
        <v>48</v>
      </c>
      <c r="D28" s="2" t="s">
        <v>243</v>
      </c>
      <c r="E28" s="1">
        <v>100</v>
      </c>
      <c r="F28" s="2" t="s">
        <v>50</v>
      </c>
      <c r="G28" s="2" t="s">
        <v>387</v>
      </c>
      <c r="H28" s="2" t="s">
        <v>69</v>
      </c>
    </row>
    <row r="29" spans="1:8" ht="60" customHeight="1">
      <c r="A29" s="7">
        <v>31</v>
      </c>
      <c r="B29" s="2" t="s">
        <v>211</v>
      </c>
      <c r="C29" s="2" t="s">
        <v>212</v>
      </c>
      <c r="D29" s="2" t="s">
        <v>51</v>
      </c>
      <c r="E29" s="1">
        <v>100</v>
      </c>
      <c r="F29" s="2" t="s">
        <v>332</v>
      </c>
      <c r="G29" s="2" t="s">
        <v>207</v>
      </c>
      <c r="H29" s="2" t="s">
        <v>69</v>
      </c>
    </row>
    <row r="30" spans="1:8" ht="60" customHeight="1">
      <c r="A30" s="7">
        <v>32</v>
      </c>
      <c r="B30" s="2" t="s">
        <v>208</v>
      </c>
      <c r="C30" s="2" t="s">
        <v>209</v>
      </c>
      <c r="D30" s="2" t="s">
        <v>51</v>
      </c>
      <c r="E30" s="1">
        <v>100</v>
      </c>
      <c r="F30" s="2" t="s">
        <v>210</v>
      </c>
      <c r="G30" s="2" t="s">
        <v>207</v>
      </c>
      <c r="H30" s="2" t="s">
        <v>69</v>
      </c>
    </row>
    <row r="31" spans="1:8" ht="60" customHeight="1">
      <c r="A31" s="7">
        <v>33</v>
      </c>
      <c r="B31" s="2" t="s">
        <v>165</v>
      </c>
      <c r="C31" s="2" t="s">
        <v>52</v>
      </c>
      <c r="D31" s="2" t="s">
        <v>51</v>
      </c>
      <c r="E31" s="1">
        <v>100</v>
      </c>
      <c r="F31" s="2" t="s">
        <v>53</v>
      </c>
      <c r="G31" s="2" t="s">
        <v>207</v>
      </c>
      <c r="H31" s="2" t="s">
        <v>69</v>
      </c>
    </row>
    <row r="32" spans="1:8" ht="60" customHeight="1">
      <c r="A32" s="7">
        <v>34</v>
      </c>
      <c r="B32" s="2" t="s">
        <v>204</v>
      </c>
      <c r="C32" s="2" t="s">
        <v>205</v>
      </c>
      <c r="D32" s="2" t="s">
        <v>51</v>
      </c>
      <c r="E32" s="1">
        <v>100</v>
      </c>
      <c r="F32" s="2" t="s">
        <v>206</v>
      </c>
      <c r="G32" s="2" t="s">
        <v>207</v>
      </c>
      <c r="H32" s="2" t="s">
        <v>69</v>
      </c>
    </row>
    <row r="33" spans="1:8" ht="60" customHeight="1">
      <c r="A33" s="7">
        <v>35</v>
      </c>
      <c r="B33" s="2" t="s">
        <v>408</v>
      </c>
      <c r="C33" s="2" t="s">
        <v>409</v>
      </c>
      <c r="D33" s="2" t="s">
        <v>412</v>
      </c>
      <c r="E33" s="1">
        <v>100</v>
      </c>
      <c r="F33" s="2" t="s">
        <v>410</v>
      </c>
      <c r="G33" s="2" t="s">
        <v>411</v>
      </c>
      <c r="H33" s="2" t="s">
        <v>69</v>
      </c>
    </row>
    <row r="34" spans="1:8" ht="60" customHeight="1">
      <c r="A34" s="7">
        <v>36</v>
      </c>
      <c r="B34" s="2" t="s">
        <v>144</v>
      </c>
      <c r="C34" s="2" t="s">
        <v>162</v>
      </c>
      <c r="D34" s="2" t="s">
        <v>166</v>
      </c>
      <c r="E34" s="1">
        <v>100</v>
      </c>
      <c r="F34" s="2" t="s">
        <v>167</v>
      </c>
      <c r="G34" s="2" t="s">
        <v>175</v>
      </c>
      <c r="H34" s="2" t="s">
        <v>69</v>
      </c>
    </row>
    <row r="35" spans="1:8" ht="60" customHeight="1">
      <c r="A35" s="7">
        <v>37</v>
      </c>
      <c r="B35" s="2" t="s">
        <v>145</v>
      </c>
      <c r="C35" s="2" t="s">
        <v>163</v>
      </c>
      <c r="D35" s="2" t="s">
        <v>166</v>
      </c>
      <c r="E35" s="1">
        <v>100</v>
      </c>
      <c r="F35" s="2" t="s">
        <v>168</v>
      </c>
      <c r="G35" s="2" t="s">
        <v>175</v>
      </c>
      <c r="H35" s="2" t="s">
        <v>69</v>
      </c>
    </row>
    <row r="36" spans="1:8" ht="60" customHeight="1">
      <c r="A36" s="7">
        <v>38</v>
      </c>
      <c r="B36" s="2" t="s">
        <v>146</v>
      </c>
      <c r="C36" s="2" t="s">
        <v>164</v>
      </c>
      <c r="D36" s="2" t="s">
        <v>166</v>
      </c>
      <c r="E36" s="1">
        <v>100</v>
      </c>
      <c r="F36" s="2" t="s">
        <v>169</v>
      </c>
      <c r="G36" s="2" t="s">
        <v>175</v>
      </c>
      <c r="H36" s="2" t="s">
        <v>69</v>
      </c>
    </row>
    <row r="37" spans="1:8" ht="60" customHeight="1">
      <c r="A37" s="7">
        <v>39</v>
      </c>
      <c r="B37" s="2" t="s">
        <v>147</v>
      </c>
      <c r="C37" s="2" t="s">
        <v>240</v>
      </c>
      <c r="D37" s="2" t="s">
        <v>166</v>
      </c>
      <c r="E37" s="1">
        <v>100</v>
      </c>
      <c r="F37" s="2" t="s">
        <v>170</v>
      </c>
      <c r="G37" s="2" t="s">
        <v>175</v>
      </c>
      <c r="H37" s="2" t="s">
        <v>69</v>
      </c>
    </row>
    <row r="38" spans="1:8" ht="60" customHeight="1">
      <c r="A38" s="7">
        <v>40</v>
      </c>
      <c r="B38" s="2" t="s">
        <v>174</v>
      </c>
      <c r="C38" s="2" t="s">
        <v>241</v>
      </c>
      <c r="D38" s="2" t="s">
        <v>166</v>
      </c>
      <c r="E38" s="1">
        <v>100</v>
      </c>
      <c r="F38" s="2" t="s">
        <v>171</v>
      </c>
      <c r="G38" s="2" t="s">
        <v>175</v>
      </c>
      <c r="H38" s="2" t="s">
        <v>69</v>
      </c>
    </row>
    <row r="39" spans="1:8" ht="60" customHeight="1">
      <c r="A39" s="7">
        <v>41</v>
      </c>
      <c r="B39" s="2" t="s">
        <v>173</v>
      </c>
      <c r="C39" s="2" t="s">
        <v>242</v>
      </c>
      <c r="D39" s="2" t="s">
        <v>166</v>
      </c>
      <c r="E39" s="1">
        <v>100</v>
      </c>
      <c r="F39" s="2" t="s">
        <v>172</v>
      </c>
      <c r="G39" s="2" t="s">
        <v>175</v>
      </c>
      <c r="H39" s="2" t="s">
        <v>69</v>
      </c>
    </row>
    <row r="40" spans="1:8" ht="60" customHeight="1">
      <c r="A40" s="7">
        <v>42</v>
      </c>
      <c r="B40" s="2" t="s">
        <v>54</v>
      </c>
      <c r="C40" s="2" t="s">
        <v>55</v>
      </c>
      <c r="D40" s="2" t="s">
        <v>56</v>
      </c>
      <c r="E40" s="1">
        <v>100</v>
      </c>
      <c r="F40" s="2" t="s">
        <v>57</v>
      </c>
      <c r="G40" s="2" t="s">
        <v>58</v>
      </c>
      <c r="H40" s="2" t="s">
        <v>69</v>
      </c>
    </row>
    <row r="41" spans="1:8" ht="60" customHeight="1">
      <c r="A41" s="7">
        <v>43</v>
      </c>
      <c r="B41" s="2" t="s">
        <v>59</v>
      </c>
      <c r="C41" s="2" t="s">
        <v>60</v>
      </c>
      <c r="D41" s="2" t="s">
        <v>56</v>
      </c>
      <c r="E41" s="1">
        <v>100</v>
      </c>
      <c r="F41" s="2" t="s">
        <v>61</v>
      </c>
      <c r="G41" s="2" t="s">
        <v>58</v>
      </c>
      <c r="H41" s="2" t="s">
        <v>69</v>
      </c>
    </row>
    <row r="42" spans="1:8" ht="60" customHeight="1">
      <c r="A42" s="7">
        <v>44</v>
      </c>
      <c r="B42" s="2" t="s">
        <v>62</v>
      </c>
      <c r="C42" s="2" t="s">
        <v>63</v>
      </c>
      <c r="D42" s="2" t="s">
        <v>64</v>
      </c>
      <c r="E42" s="1">
        <v>100</v>
      </c>
      <c r="F42" s="2" t="s">
        <v>65</v>
      </c>
      <c r="G42" s="2" t="s">
        <v>388</v>
      </c>
      <c r="H42" s="2" t="s">
        <v>190</v>
      </c>
    </row>
    <row r="43" spans="1:8" ht="60" customHeight="1">
      <c r="A43" s="7">
        <v>45</v>
      </c>
      <c r="B43" s="2" t="s">
        <v>213</v>
      </c>
      <c r="C43" s="2" t="s">
        <v>226</v>
      </c>
      <c r="D43" s="2" t="s">
        <v>66</v>
      </c>
      <c r="E43" s="1">
        <v>100</v>
      </c>
      <c r="F43" s="2" t="s">
        <v>215</v>
      </c>
      <c r="G43" s="2" t="s">
        <v>214</v>
      </c>
      <c r="H43" s="2" t="s">
        <v>69</v>
      </c>
    </row>
    <row r="44" spans="1:8" ht="60" customHeight="1">
      <c r="A44" s="7">
        <v>46</v>
      </c>
      <c r="B44" s="2" t="s">
        <v>216</v>
      </c>
      <c r="C44" s="2" t="s">
        <v>217</v>
      </c>
      <c r="D44" s="2" t="s">
        <v>66</v>
      </c>
      <c r="E44" s="1">
        <v>100</v>
      </c>
      <c r="F44" s="2" t="s">
        <v>218</v>
      </c>
      <c r="G44" s="2" t="s">
        <v>214</v>
      </c>
      <c r="H44" s="2" t="s">
        <v>69</v>
      </c>
    </row>
    <row r="45" spans="1:8" ht="60" customHeight="1">
      <c r="A45" s="7">
        <v>47</v>
      </c>
      <c r="B45" s="2" t="s">
        <v>219</v>
      </c>
      <c r="C45" s="2" t="s">
        <v>227</v>
      </c>
      <c r="D45" s="2" t="s">
        <v>66</v>
      </c>
      <c r="E45" s="1">
        <v>100</v>
      </c>
      <c r="F45" s="2" t="s">
        <v>220</v>
      </c>
      <c r="G45" s="2" t="s">
        <v>214</v>
      </c>
      <c r="H45" s="2" t="s">
        <v>69</v>
      </c>
    </row>
    <row r="46" spans="1:8" ht="60" customHeight="1">
      <c r="A46" s="7">
        <v>48</v>
      </c>
      <c r="B46" s="2" t="s">
        <v>230</v>
      </c>
      <c r="C46" s="2" t="s">
        <v>228</v>
      </c>
      <c r="D46" s="2" t="s">
        <v>66</v>
      </c>
      <c r="E46" s="1">
        <v>100</v>
      </c>
      <c r="F46" s="2" t="s">
        <v>229</v>
      </c>
      <c r="G46" s="2" t="s">
        <v>214</v>
      </c>
      <c r="H46" s="2" t="s">
        <v>69</v>
      </c>
    </row>
    <row r="47" spans="1:8" ht="60" customHeight="1">
      <c r="A47" s="7">
        <v>49</v>
      </c>
      <c r="B47" s="2" t="s">
        <v>138</v>
      </c>
      <c r="C47" s="2" t="s">
        <v>176</v>
      </c>
      <c r="D47" s="2" t="s">
        <v>177</v>
      </c>
      <c r="E47" s="1">
        <v>100</v>
      </c>
      <c r="F47" s="2" t="s">
        <v>184</v>
      </c>
      <c r="G47" s="2" t="s">
        <v>183</v>
      </c>
      <c r="H47" s="2" t="s">
        <v>69</v>
      </c>
    </row>
    <row r="48" spans="1:8" ht="60" customHeight="1">
      <c r="A48" s="7">
        <v>50</v>
      </c>
      <c r="B48" s="2" t="s">
        <v>139</v>
      </c>
      <c r="C48" s="2" t="s">
        <v>178</v>
      </c>
      <c r="D48" s="2" t="s">
        <v>177</v>
      </c>
      <c r="E48" s="1">
        <v>100</v>
      </c>
      <c r="F48" s="2" t="s">
        <v>185</v>
      </c>
      <c r="G48" s="2" t="s">
        <v>183</v>
      </c>
      <c r="H48" s="2" t="s">
        <v>69</v>
      </c>
    </row>
    <row r="49" spans="1:8" ht="60" customHeight="1">
      <c r="A49" s="7">
        <v>51</v>
      </c>
      <c r="B49" s="2" t="s">
        <v>140</v>
      </c>
      <c r="C49" s="2" t="s">
        <v>179</v>
      </c>
      <c r="D49" s="2" t="s">
        <v>177</v>
      </c>
      <c r="E49" s="1">
        <v>100</v>
      </c>
      <c r="F49" s="2" t="s">
        <v>186</v>
      </c>
      <c r="G49" s="2" t="s">
        <v>183</v>
      </c>
      <c r="H49" s="2" t="s">
        <v>69</v>
      </c>
    </row>
    <row r="50" spans="1:8" ht="60" customHeight="1">
      <c r="A50" s="7">
        <v>52</v>
      </c>
      <c r="B50" s="2" t="s">
        <v>141</v>
      </c>
      <c r="C50" s="2" t="s">
        <v>180</v>
      </c>
      <c r="D50" s="2" t="s">
        <v>177</v>
      </c>
      <c r="E50" s="1">
        <v>100</v>
      </c>
      <c r="F50" s="2" t="s">
        <v>187</v>
      </c>
      <c r="G50" s="2" t="s">
        <v>183</v>
      </c>
      <c r="H50" s="2" t="s">
        <v>69</v>
      </c>
    </row>
    <row r="51" spans="1:8" ht="60" customHeight="1">
      <c r="A51" s="7">
        <v>53</v>
      </c>
      <c r="B51" s="2" t="s">
        <v>142</v>
      </c>
      <c r="C51" s="2" t="s">
        <v>181</v>
      </c>
      <c r="D51" s="2" t="s">
        <v>177</v>
      </c>
      <c r="E51" s="1">
        <v>100</v>
      </c>
      <c r="F51" s="2" t="s">
        <v>188</v>
      </c>
      <c r="G51" s="2" t="s">
        <v>183</v>
      </c>
      <c r="H51" s="2" t="s">
        <v>69</v>
      </c>
    </row>
    <row r="52" spans="1:8" ht="60" customHeight="1">
      <c r="A52" s="7">
        <v>54</v>
      </c>
      <c r="B52" s="2" t="s">
        <v>143</v>
      </c>
      <c r="C52" s="2" t="s">
        <v>182</v>
      </c>
      <c r="D52" s="2" t="s">
        <v>177</v>
      </c>
      <c r="E52" s="1">
        <v>100</v>
      </c>
      <c r="F52" s="2" t="s">
        <v>189</v>
      </c>
      <c r="G52" s="2" t="s">
        <v>183</v>
      </c>
      <c r="H52" s="2" t="s">
        <v>69</v>
      </c>
    </row>
    <row r="53" spans="1:8" ht="60" customHeight="1">
      <c r="A53" s="7">
        <v>55</v>
      </c>
      <c r="B53" s="2" t="s">
        <v>71</v>
      </c>
      <c r="C53" s="2" t="s">
        <v>72</v>
      </c>
      <c r="D53" s="2" t="s">
        <v>70</v>
      </c>
      <c r="E53" s="1">
        <v>100</v>
      </c>
      <c r="F53" s="2" t="s">
        <v>73</v>
      </c>
      <c r="G53" s="2" t="s">
        <v>389</v>
      </c>
      <c r="H53" s="2" t="s">
        <v>190</v>
      </c>
    </row>
    <row r="54" spans="1:8" ht="60" customHeight="1">
      <c r="A54" s="7">
        <v>56</v>
      </c>
      <c r="B54" s="28" t="s">
        <v>74</v>
      </c>
      <c r="C54" s="2" t="s">
        <v>75</v>
      </c>
      <c r="D54" s="2" t="s">
        <v>136</v>
      </c>
      <c r="E54" s="1">
        <v>100</v>
      </c>
      <c r="F54" s="2" t="s">
        <v>223</v>
      </c>
      <c r="G54" s="2" t="s">
        <v>123</v>
      </c>
      <c r="H54" s="2" t="s">
        <v>69</v>
      </c>
    </row>
    <row r="55" spans="1:8" ht="60" customHeight="1">
      <c r="A55" s="7">
        <v>57</v>
      </c>
      <c r="B55" s="28" t="s">
        <v>76</v>
      </c>
      <c r="C55" s="2" t="s">
        <v>81</v>
      </c>
      <c r="D55" s="2" t="s">
        <v>136</v>
      </c>
      <c r="E55" s="1">
        <v>100</v>
      </c>
      <c r="F55" s="2" t="s">
        <v>221</v>
      </c>
      <c r="G55" s="2" t="s">
        <v>123</v>
      </c>
      <c r="H55" s="2" t="s">
        <v>69</v>
      </c>
    </row>
    <row r="56" spans="1:8" ht="60" customHeight="1">
      <c r="A56" s="7">
        <v>58</v>
      </c>
      <c r="B56" s="28" t="s">
        <v>77</v>
      </c>
      <c r="C56" s="2" t="s">
        <v>109</v>
      </c>
      <c r="D56" s="2" t="s">
        <v>136</v>
      </c>
      <c r="E56" s="1">
        <v>100</v>
      </c>
      <c r="F56" s="2" t="s">
        <v>222</v>
      </c>
      <c r="G56" s="2" t="s">
        <v>123</v>
      </c>
      <c r="H56" s="2" t="s">
        <v>69</v>
      </c>
    </row>
    <row r="57" spans="1:8" ht="60" customHeight="1">
      <c r="A57" s="7">
        <v>59</v>
      </c>
      <c r="B57" s="2" t="s">
        <v>137</v>
      </c>
      <c r="C57" s="2" t="s">
        <v>82</v>
      </c>
      <c r="D57" s="2" t="s">
        <v>136</v>
      </c>
      <c r="E57" s="1">
        <v>100</v>
      </c>
      <c r="F57" s="2" t="s">
        <v>224</v>
      </c>
      <c r="G57" s="2" t="s">
        <v>123</v>
      </c>
      <c r="H57" s="2" t="s">
        <v>69</v>
      </c>
    </row>
    <row r="58" spans="1:8" ht="60" customHeight="1">
      <c r="A58" s="7">
        <v>60</v>
      </c>
      <c r="B58" s="2" t="s">
        <v>78</v>
      </c>
      <c r="C58" s="2" t="s">
        <v>83</v>
      </c>
      <c r="D58" s="2" t="s">
        <v>79</v>
      </c>
      <c r="E58" s="1">
        <v>100</v>
      </c>
      <c r="F58" s="2" t="s">
        <v>84</v>
      </c>
      <c r="G58" s="2" t="s">
        <v>110</v>
      </c>
      <c r="H58" s="2" t="s">
        <v>69</v>
      </c>
    </row>
    <row r="59" spans="1:8" ht="60" customHeight="1">
      <c r="A59" s="7">
        <v>61</v>
      </c>
      <c r="B59" s="2" t="s">
        <v>80</v>
      </c>
      <c r="C59" s="29" t="s">
        <v>86</v>
      </c>
      <c r="D59" s="2" t="s">
        <v>79</v>
      </c>
      <c r="E59" s="1">
        <v>100</v>
      </c>
      <c r="F59" s="2" t="s">
        <v>85</v>
      </c>
      <c r="G59" s="2" t="s">
        <v>110</v>
      </c>
      <c r="H59" s="2" t="s">
        <v>69</v>
      </c>
    </row>
    <row r="60" spans="1:8" ht="60" customHeight="1">
      <c r="A60" s="7">
        <v>62</v>
      </c>
      <c r="B60" s="2" t="s">
        <v>87</v>
      </c>
      <c r="C60" s="2" t="s">
        <v>95</v>
      </c>
      <c r="D60" s="2" t="s">
        <v>72</v>
      </c>
      <c r="E60" s="1">
        <v>100</v>
      </c>
      <c r="F60" s="2" t="s">
        <v>102</v>
      </c>
      <c r="G60" s="2" t="s">
        <v>123</v>
      </c>
      <c r="H60" s="2" t="s">
        <v>69</v>
      </c>
    </row>
    <row r="61" spans="1:8" ht="60" customHeight="1">
      <c r="A61" s="7">
        <v>63</v>
      </c>
      <c r="B61" s="2" t="s">
        <v>88</v>
      </c>
      <c r="C61" s="2" t="s">
        <v>96</v>
      </c>
      <c r="D61" s="2" t="s">
        <v>72</v>
      </c>
      <c r="E61" s="1">
        <v>100</v>
      </c>
      <c r="F61" s="2" t="s">
        <v>103</v>
      </c>
      <c r="G61" s="2" t="s">
        <v>123</v>
      </c>
      <c r="H61" s="2" t="s">
        <v>69</v>
      </c>
    </row>
    <row r="62" spans="1:8" ht="60" customHeight="1">
      <c r="A62" s="7">
        <v>64</v>
      </c>
      <c r="B62" s="2" t="s">
        <v>89</v>
      </c>
      <c r="C62" s="2" t="s">
        <v>97</v>
      </c>
      <c r="D62" s="2" t="s">
        <v>72</v>
      </c>
      <c r="E62" s="1">
        <v>100</v>
      </c>
      <c r="F62" s="2" t="s">
        <v>104</v>
      </c>
      <c r="G62" s="2" t="s">
        <v>123</v>
      </c>
      <c r="H62" s="2" t="s">
        <v>69</v>
      </c>
    </row>
    <row r="63" spans="1:8" ht="60" customHeight="1">
      <c r="A63" s="7">
        <v>65</v>
      </c>
      <c r="B63" s="2" t="s">
        <v>90</v>
      </c>
      <c r="C63" s="2" t="s">
        <v>98</v>
      </c>
      <c r="D63" s="2" t="s">
        <v>72</v>
      </c>
      <c r="E63" s="1">
        <v>100</v>
      </c>
      <c r="F63" s="2" t="s">
        <v>105</v>
      </c>
      <c r="G63" s="2" t="s">
        <v>123</v>
      </c>
      <c r="H63" s="2" t="s">
        <v>69</v>
      </c>
    </row>
    <row r="64" spans="1:8" ht="60" customHeight="1">
      <c r="A64" s="7">
        <v>66</v>
      </c>
      <c r="B64" s="2" t="s">
        <v>91</v>
      </c>
      <c r="C64" s="2" t="s">
        <v>99</v>
      </c>
      <c r="D64" s="2" t="s">
        <v>72</v>
      </c>
      <c r="E64" s="1">
        <v>100</v>
      </c>
      <c r="F64" s="2" t="s">
        <v>106</v>
      </c>
      <c r="G64" s="2" t="s">
        <v>123</v>
      </c>
      <c r="H64" s="2" t="s">
        <v>69</v>
      </c>
    </row>
    <row r="65" spans="1:8" ht="60" customHeight="1">
      <c r="A65" s="7">
        <v>67</v>
      </c>
      <c r="B65" s="2" t="s">
        <v>92</v>
      </c>
      <c r="C65" s="2" t="s">
        <v>100</v>
      </c>
      <c r="D65" s="2" t="s">
        <v>72</v>
      </c>
      <c r="E65" s="1">
        <v>100</v>
      </c>
      <c r="F65" s="2" t="s">
        <v>107</v>
      </c>
      <c r="G65" s="2" t="s">
        <v>123</v>
      </c>
      <c r="H65" s="2" t="s">
        <v>69</v>
      </c>
    </row>
    <row r="66" spans="1:8" ht="60" customHeight="1">
      <c r="A66" s="7">
        <v>68</v>
      </c>
      <c r="B66" s="2" t="s">
        <v>93</v>
      </c>
      <c r="C66" s="2" t="s">
        <v>101</v>
      </c>
      <c r="D66" s="2" t="s">
        <v>72</v>
      </c>
      <c r="E66" s="1">
        <v>100</v>
      </c>
      <c r="F66" s="2" t="s">
        <v>108</v>
      </c>
      <c r="G66" s="2" t="s">
        <v>123</v>
      </c>
      <c r="H66" s="2" t="s">
        <v>69</v>
      </c>
    </row>
    <row r="67" spans="1:8" ht="75" customHeight="1">
      <c r="A67" s="7">
        <v>69</v>
      </c>
      <c r="B67" s="2" t="s">
        <v>94</v>
      </c>
      <c r="C67" s="2" t="s">
        <v>111</v>
      </c>
      <c r="D67" s="2" t="s">
        <v>72</v>
      </c>
      <c r="E67" s="1">
        <v>100</v>
      </c>
      <c r="F67" s="2" t="s">
        <v>470</v>
      </c>
      <c r="G67" s="2" t="s">
        <v>123</v>
      </c>
      <c r="H67" s="2" t="s">
        <v>69</v>
      </c>
    </row>
    <row r="68" spans="1:8" ht="40.5">
      <c r="A68" s="87" t="s">
        <v>345</v>
      </c>
      <c r="B68" s="87"/>
      <c r="C68" s="87"/>
      <c r="D68" s="87"/>
      <c r="E68" s="87"/>
      <c r="F68" s="87"/>
      <c r="G68" s="87"/>
      <c r="H68" s="87"/>
    </row>
    <row r="69" spans="1:8" ht="25.5">
      <c r="A69" s="16" t="s">
        <v>191</v>
      </c>
      <c r="B69" s="16" t="s">
        <v>1</v>
      </c>
      <c r="C69" s="16" t="s">
        <v>2</v>
      </c>
      <c r="D69" s="16" t="s">
        <v>3</v>
      </c>
      <c r="E69" s="16" t="s">
        <v>193</v>
      </c>
      <c r="F69" s="16" t="s">
        <v>4</v>
      </c>
      <c r="G69" s="16" t="s">
        <v>5</v>
      </c>
      <c r="H69" s="16" t="s">
        <v>199</v>
      </c>
    </row>
    <row r="70" spans="1:8" ht="47.25">
      <c r="A70" s="7">
        <v>1</v>
      </c>
      <c r="B70" s="2" t="s">
        <v>246</v>
      </c>
      <c r="C70" s="2" t="s">
        <v>195</v>
      </c>
      <c r="D70" s="2" t="s">
        <v>244</v>
      </c>
      <c r="E70" s="2">
        <v>100</v>
      </c>
      <c r="F70" s="2" t="s">
        <v>248</v>
      </c>
      <c r="G70" s="2" t="s">
        <v>395</v>
      </c>
      <c r="H70" s="88" t="s">
        <v>385</v>
      </c>
    </row>
    <row r="71" spans="1:8" ht="47.25">
      <c r="A71" s="7">
        <v>2</v>
      </c>
      <c r="B71" s="2" t="s">
        <v>247</v>
      </c>
      <c r="C71" s="2" t="s">
        <v>196</v>
      </c>
      <c r="D71" s="2" t="s">
        <v>245</v>
      </c>
      <c r="E71" s="2">
        <v>100</v>
      </c>
      <c r="F71" s="2" t="s">
        <v>249</v>
      </c>
      <c r="G71" s="2" t="s">
        <v>396</v>
      </c>
      <c r="H71" s="89"/>
    </row>
    <row r="72" spans="1:8" ht="47.25" customHeight="1">
      <c r="A72" s="7">
        <v>3</v>
      </c>
      <c r="B72" s="2" t="s">
        <v>192</v>
      </c>
      <c r="C72" s="2" t="s">
        <v>198</v>
      </c>
      <c r="D72" s="2" t="s">
        <v>194</v>
      </c>
      <c r="E72" s="2">
        <v>100</v>
      </c>
      <c r="F72" s="2" t="s">
        <v>197</v>
      </c>
      <c r="G72" s="2" t="s">
        <v>394</v>
      </c>
      <c r="H72" s="90"/>
    </row>
    <row r="73" spans="1:8" ht="40.5" customHeight="1">
      <c r="A73" s="87" t="s">
        <v>346</v>
      </c>
      <c r="B73" s="87"/>
      <c r="C73" s="87"/>
      <c r="D73" s="87"/>
      <c r="E73" s="87"/>
      <c r="F73" s="87"/>
      <c r="G73" s="87"/>
      <c r="H73" s="87"/>
    </row>
    <row r="74" spans="1:8" ht="33" customHeight="1">
      <c r="A74" s="91" t="s">
        <v>191</v>
      </c>
      <c r="B74" s="93" t="s">
        <v>313</v>
      </c>
      <c r="C74" s="84" t="s">
        <v>384</v>
      </c>
      <c r="D74" s="85"/>
      <c r="E74" s="85"/>
      <c r="F74" s="86" t="s">
        <v>362</v>
      </c>
      <c r="G74" s="86"/>
      <c r="H74" s="86"/>
    </row>
    <row r="75" spans="1:8" ht="25.5">
      <c r="A75" s="92"/>
      <c r="B75" s="94"/>
      <c r="C75" s="17" t="s">
        <v>314</v>
      </c>
      <c r="D75" s="17" t="s">
        <v>3</v>
      </c>
      <c r="E75" s="16" t="s">
        <v>193</v>
      </c>
      <c r="F75" s="17" t="s">
        <v>314</v>
      </c>
      <c r="G75" s="17" t="s">
        <v>3</v>
      </c>
      <c r="H75" s="16" t="s">
        <v>199</v>
      </c>
    </row>
    <row r="76" spans="1:8" ht="105" customHeight="1">
      <c r="A76" s="7">
        <v>1</v>
      </c>
      <c r="B76" s="18" t="s">
        <v>315</v>
      </c>
      <c r="C76" s="19" t="s">
        <v>349</v>
      </c>
      <c r="D76" s="19" t="s">
        <v>359</v>
      </c>
      <c r="E76" s="2">
        <v>100</v>
      </c>
      <c r="F76" s="19" t="s">
        <v>347</v>
      </c>
      <c r="G76" s="81" t="s">
        <v>316</v>
      </c>
      <c r="H76" s="20"/>
    </row>
    <row r="77" spans="1:8" ht="105" customHeight="1">
      <c r="A77" s="7">
        <v>2</v>
      </c>
      <c r="B77" s="18" t="s">
        <v>317</v>
      </c>
      <c r="C77" s="19" t="s">
        <v>350</v>
      </c>
      <c r="D77" s="19" t="s">
        <v>360</v>
      </c>
      <c r="E77" s="2">
        <v>100</v>
      </c>
      <c r="F77" s="21" t="s">
        <v>351</v>
      </c>
      <c r="G77" s="82"/>
      <c r="H77" s="20"/>
    </row>
    <row r="78" spans="1:8" ht="115.5" customHeight="1">
      <c r="A78" s="7">
        <v>3</v>
      </c>
      <c r="B78" s="18" t="s">
        <v>318</v>
      </c>
      <c r="C78" s="19" t="s">
        <v>352</v>
      </c>
      <c r="D78" s="19" t="s">
        <v>361</v>
      </c>
      <c r="E78" s="2">
        <v>100</v>
      </c>
      <c r="F78" s="19" t="s">
        <v>348</v>
      </c>
      <c r="G78" s="82"/>
      <c r="H78" s="20"/>
    </row>
    <row r="79" spans="1:8" ht="105" customHeight="1">
      <c r="A79" s="7">
        <v>4</v>
      </c>
      <c r="B79" s="18" t="s">
        <v>319</v>
      </c>
      <c r="C79" s="19" t="s">
        <v>353</v>
      </c>
      <c r="D79" s="19" t="s">
        <v>358</v>
      </c>
      <c r="E79" s="2">
        <v>100</v>
      </c>
      <c r="F79" s="19" t="s">
        <v>323</v>
      </c>
      <c r="G79" s="82"/>
      <c r="H79" s="20"/>
    </row>
    <row r="80" spans="1:8" ht="105" customHeight="1">
      <c r="A80" s="7">
        <v>5</v>
      </c>
      <c r="B80" s="18" t="s">
        <v>321</v>
      </c>
      <c r="C80" s="19" t="s">
        <v>354</v>
      </c>
      <c r="D80" s="19" t="s">
        <v>357</v>
      </c>
      <c r="E80" s="2">
        <v>100</v>
      </c>
      <c r="F80" s="19" t="s">
        <v>320</v>
      </c>
      <c r="G80" s="82"/>
      <c r="H80" s="20"/>
    </row>
    <row r="81" spans="1:8" ht="105" customHeight="1">
      <c r="A81" s="7">
        <v>6</v>
      </c>
      <c r="B81" s="18" t="s">
        <v>322</v>
      </c>
      <c r="C81" s="19" t="s">
        <v>355</v>
      </c>
      <c r="D81" s="19" t="s">
        <v>356</v>
      </c>
      <c r="E81" s="2">
        <v>100</v>
      </c>
      <c r="F81" s="19" t="s">
        <v>320</v>
      </c>
      <c r="G81" s="83"/>
      <c r="H81" s="20"/>
    </row>
  </sheetData>
  <mergeCells count="9">
    <mergeCell ref="G76:G81"/>
    <mergeCell ref="C74:E74"/>
    <mergeCell ref="F74:H74"/>
    <mergeCell ref="A1:H1"/>
    <mergeCell ref="A68:H68"/>
    <mergeCell ref="H70:H72"/>
    <mergeCell ref="A73:H73"/>
    <mergeCell ref="A74:A75"/>
    <mergeCell ref="B74:B7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A1:D30"/>
  <sheetViews>
    <sheetView rightToLeft="1" topLeftCell="A27" zoomScale="60" zoomScaleNormal="60" workbookViewId="0">
      <selection activeCell="C36" sqref="C36"/>
    </sheetView>
  </sheetViews>
  <sheetFormatPr defaultColWidth="9.140625" defaultRowHeight="15"/>
  <cols>
    <col min="1" max="1" width="10.42578125" style="22" customWidth="1"/>
    <col min="2" max="2" width="70.7109375" style="22" customWidth="1"/>
    <col min="3" max="3" width="70.7109375" style="23" customWidth="1"/>
    <col min="4" max="4" width="78.140625" style="23" customWidth="1"/>
    <col min="5" max="16384" width="9.140625" style="22"/>
  </cols>
  <sheetData>
    <row r="1" spans="1:4" ht="48" customHeight="1">
      <c r="A1" s="97" t="s">
        <v>383</v>
      </c>
      <c r="B1" s="97"/>
      <c r="C1" s="97"/>
      <c r="D1" s="97"/>
    </row>
    <row r="2" spans="1:4" ht="54" customHeight="1">
      <c r="A2" s="30" t="s">
        <v>0</v>
      </c>
      <c r="B2" s="31" t="s">
        <v>250</v>
      </c>
      <c r="C2" s="32" t="s">
        <v>2</v>
      </c>
      <c r="D2" s="31" t="s">
        <v>3</v>
      </c>
    </row>
    <row r="3" spans="1:4" ht="35.1" customHeight="1">
      <c r="A3" s="12">
        <v>1</v>
      </c>
      <c r="B3" s="9" t="s">
        <v>251</v>
      </c>
      <c r="C3" s="95" t="s">
        <v>273</v>
      </c>
      <c r="D3" s="96"/>
    </row>
    <row r="4" spans="1:4" ht="43.5" customHeight="1">
      <c r="A4" s="12">
        <v>2</v>
      </c>
      <c r="B4" s="9" t="s">
        <v>252</v>
      </c>
      <c r="C4" s="95" t="s">
        <v>274</v>
      </c>
      <c r="D4" s="96"/>
    </row>
    <row r="5" spans="1:4" ht="43.5" customHeight="1">
      <c r="A5" s="12">
        <v>3</v>
      </c>
      <c r="B5" s="9" t="s">
        <v>405</v>
      </c>
      <c r="C5" s="95" t="s">
        <v>275</v>
      </c>
      <c r="D5" s="96"/>
    </row>
    <row r="6" spans="1:4" ht="43.5" customHeight="1">
      <c r="A6" s="12">
        <v>4</v>
      </c>
      <c r="B6" s="9" t="s">
        <v>406</v>
      </c>
      <c r="C6" s="95" t="s">
        <v>275</v>
      </c>
      <c r="D6" s="96"/>
    </row>
    <row r="7" spans="1:4" ht="75.75" customHeight="1">
      <c r="A7" s="12">
        <v>5</v>
      </c>
      <c r="B7" s="8" t="s">
        <v>262</v>
      </c>
      <c r="C7" s="11" t="s">
        <v>294</v>
      </c>
      <c r="D7" s="9" t="s">
        <v>294</v>
      </c>
    </row>
    <row r="8" spans="1:4" ht="75.75" customHeight="1">
      <c r="A8" s="12">
        <v>6</v>
      </c>
      <c r="B8" s="8" t="s">
        <v>253</v>
      </c>
      <c r="C8" s="11" t="s">
        <v>390</v>
      </c>
      <c r="D8" s="9" t="s">
        <v>294</v>
      </c>
    </row>
    <row r="9" spans="1:4" ht="93" customHeight="1">
      <c r="A9" s="12">
        <v>7</v>
      </c>
      <c r="B9" s="8" t="s">
        <v>254</v>
      </c>
      <c r="C9" s="11" t="s">
        <v>400</v>
      </c>
      <c r="D9" s="9" t="s">
        <v>401</v>
      </c>
    </row>
    <row r="10" spans="1:4" ht="129" customHeight="1">
      <c r="A10" s="12">
        <v>8</v>
      </c>
      <c r="B10" s="8" t="s">
        <v>255</v>
      </c>
      <c r="C10" s="11" t="s">
        <v>276</v>
      </c>
      <c r="D10" s="9" t="s">
        <v>339</v>
      </c>
    </row>
    <row r="11" spans="1:4" ht="75.75" customHeight="1">
      <c r="A11" s="12">
        <v>9</v>
      </c>
      <c r="B11" s="8" t="s">
        <v>256</v>
      </c>
      <c r="C11" s="9" t="s">
        <v>276</v>
      </c>
      <c r="D11" s="9" t="s">
        <v>472</v>
      </c>
    </row>
    <row r="12" spans="1:4" ht="84.75" customHeight="1">
      <c r="A12" s="12">
        <v>10</v>
      </c>
      <c r="B12" s="8" t="s">
        <v>402</v>
      </c>
      <c r="C12" s="9" t="s">
        <v>403</v>
      </c>
      <c r="D12" s="9" t="s">
        <v>404</v>
      </c>
    </row>
    <row r="13" spans="1:4" ht="34.5" customHeight="1">
      <c r="A13" s="12">
        <v>11</v>
      </c>
      <c r="B13" s="10" t="s">
        <v>257</v>
      </c>
      <c r="C13" s="9" t="s">
        <v>471</v>
      </c>
      <c r="D13" s="9" t="s">
        <v>272</v>
      </c>
    </row>
    <row r="14" spans="1:4" ht="34.5" customHeight="1">
      <c r="A14" s="12">
        <v>12</v>
      </c>
      <c r="B14" s="9" t="s">
        <v>263</v>
      </c>
      <c r="C14" s="9" t="s">
        <v>271</v>
      </c>
      <c r="D14" s="9" t="s">
        <v>340</v>
      </c>
    </row>
    <row r="15" spans="1:4" ht="46.5" customHeight="1">
      <c r="A15" s="12">
        <v>13</v>
      </c>
      <c r="B15" s="9" t="s">
        <v>264</v>
      </c>
      <c r="C15" s="9" t="s">
        <v>270</v>
      </c>
      <c r="D15" s="9" t="s">
        <v>341</v>
      </c>
    </row>
    <row r="16" spans="1:4" ht="48" customHeight="1">
      <c r="A16" s="12">
        <v>14</v>
      </c>
      <c r="B16" s="9" t="s">
        <v>258</v>
      </c>
      <c r="C16" s="9" t="s">
        <v>269</v>
      </c>
      <c r="D16" s="9" t="s">
        <v>342</v>
      </c>
    </row>
    <row r="17" spans="1:4" ht="48" customHeight="1">
      <c r="A17" s="12">
        <v>15</v>
      </c>
      <c r="B17" s="9" t="s">
        <v>259</v>
      </c>
      <c r="C17" s="9" t="s">
        <v>268</v>
      </c>
      <c r="D17" s="9" t="s">
        <v>342</v>
      </c>
    </row>
    <row r="18" spans="1:4" ht="45" customHeight="1">
      <c r="A18" s="12">
        <v>16</v>
      </c>
      <c r="B18" s="9" t="s">
        <v>260</v>
      </c>
      <c r="C18" s="9" t="s">
        <v>267</v>
      </c>
      <c r="D18" s="9" t="s">
        <v>266</v>
      </c>
    </row>
    <row r="19" spans="1:4" ht="90.75" customHeight="1">
      <c r="A19" s="12">
        <v>17</v>
      </c>
      <c r="B19" s="9" t="s">
        <v>261</v>
      </c>
      <c r="C19" s="9" t="s">
        <v>407</v>
      </c>
      <c r="D19" s="9" t="s">
        <v>265</v>
      </c>
    </row>
    <row r="20" spans="1:4" ht="42">
      <c r="A20" s="12">
        <v>18</v>
      </c>
      <c r="B20" s="14" t="s">
        <v>324</v>
      </c>
      <c r="C20" s="14" t="s">
        <v>364</v>
      </c>
      <c r="D20" s="14" t="s">
        <v>363</v>
      </c>
    </row>
    <row r="21" spans="1:4" ht="63">
      <c r="A21" s="12">
        <v>19</v>
      </c>
      <c r="B21" s="14" t="s">
        <v>325</v>
      </c>
      <c r="C21" s="14" t="s">
        <v>365</v>
      </c>
      <c r="D21" s="14" t="s">
        <v>366</v>
      </c>
    </row>
    <row r="22" spans="1:4" ht="63">
      <c r="A22" s="12">
        <v>20</v>
      </c>
      <c r="B22" s="34" t="s">
        <v>328</v>
      </c>
      <c r="C22" s="34" t="s">
        <v>368</v>
      </c>
      <c r="D22" s="34" t="s">
        <v>367</v>
      </c>
    </row>
    <row r="23" spans="1:4" ht="63">
      <c r="A23" s="12">
        <v>21</v>
      </c>
      <c r="B23" s="34" t="s">
        <v>327</v>
      </c>
      <c r="C23" s="34" t="s">
        <v>370</v>
      </c>
      <c r="D23" s="34" t="s">
        <v>369</v>
      </c>
    </row>
    <row r="24" spans="1:4" ht="63">
      <c r="A24" s="12">
        <v>22</v>
      </c>
      <c r="B24" s="34" t="s">
        <v>337</v>
      </c>
      <c r="C24" s="34" t="s">
        <v>371</v>
      </c>
      <c r="D24" s="34" t="s">
        <v>372</v>
      </c>
    </row>
    <row r="25" spans="1:4" ht="42">
      <c r="A25" s="12">
        <v>23</v>
      </c>
      <c r="B25" s="14" t="s">
        <v>326</v>
      </c>
      <c r="C25" s="24" t="s">
        <v>374</v>
      </c>
      <c r="D25" s="14" t="s">
        <v>373</v>
      </c>
    </row>
    <row r="26" spans="1:4" ht="63">
      <c r="A26" s="12">
        <v>24</v>
      </c>
      <c r="B26" s="14" t="s">
        <v>391</v>
      </c>
      <c r="C26" s="14" t="s">
        <v>376</v>
      </c>
      <c r="D26" s="14" t="s">
        <v>375</v>
      </c>
    </row>
    <row r="27" spans="1:4" ht="63">
      <c r="A27" s="12">
        <v>25</v>
      </c>
      <c r="B27" s="15" t="s">
        <v>338</v>
      </c>
      <c r="C27" s="14" t="s">
        <v>377</v>
      </c>
      <c r="D27" s="14">
        <v>3</v>
      </c>
    </row>
    <row r="28" spans="1:4" ht="84">
      <c r="A28" s="12">
        <v>26</v>
      </c>
      <c r="B28" s="14" t="s">
        <v>331</v>
      </c>
      <c r="C28" s="14" t="s">
        <v>378</v>
      </c>
      <c r="D28" s="14" t="s">
        <v>381</v>
      </c>
    </row>
    <row r="29" spans="1:4" ht="84">
      <c r="A29" s="12">
        <v>27</v>
      </c>
      <c r="B29" s="14" t="s">
        <v>330</v>
      </c>
      <c r="C29" s="14" t="s">
        <v>379</v>
      </c>
      <c r="D29" s="14" t="s">
        <v>381</v>
      </c>
    </row>
    <row r="30" spans="1:4" ht="84">
      <c r="A30" s="12">
        <v>28</v>
      </c>
      <c r="B30" s="14" t="s">
        <v>329</v>
      </c>
      <c r="C30" s="14" t="s">
        <v>380</v>
      </c>
      <c r="D30" s="14" t="s">
        <v>381</v>
      </c>
    </row>
  </sheetData>
  <mergeCells count="5">
    <mergeCell ref="C3:D3"/>
    <mergeCell ref="C4:D4"/>
    <mergeCell ref="C5:D5"/>
    <mergeCell ref="C6:D6"/>
    <mergeCell ref="A1:D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D23"/>
  <sheetViews>
    <sheetView rightToLeft="1" zoomScale="80" zoomScaleNormal="80" workbookViewId="0">
      <selection activeCell="B37" sqref="B37"/>
    </sheetView>
  </sheetViews>
  <sheetFormatPr defaultColWidth="9.140625" defaultRowHeight="15"/>
  <cols>
    <col min="1" max="1" width="29.140625" style="13" customWidth="1"/>
    <col min="2" max="2" width="43.28515625" style="13" customWidth="1"/>
    <col min="3" max="3" width="31.28515625" style="13" customWidth="1"/>
    <col min="4" max="4" width="66" style="13" customWidth="1"/>
    <col min="5" max="16384" width="9.140625" style="13"/>
  </cols>
  <sheetData>
    <row r="1" spans="1:4" ht="36">
      <c r="A1" s="104" t="s">
        <v>399</v>
      </c>
      <c r="B1" s="104"/>
      <c r="C1" s="104"/>
      <c r="D1" s="104"/>
    </row>
    <row r="2" spans="1:4" ht="36">
      <c r="A2" s="33" t="s">
        <v>277</v>
      </c>
      <c r="B2" s="33" t="s">
        <v>250</v>
      </c>
      <c r="C2" s="33" t="s">
        <v>278</v>
      </c>
      <c r="D2" s="33" t="s">
        <v>279</v>
      </c>
    </row>
    <row r="3" spans="1:4" ht="21.75" customHeight="1">
      <c r="A3" s="105" t="s">
        <v>280</v>
      </c>
      <c r="B3" s="19" t="s">
        <v>305</v>
      </c>
      <c r="C3" s="25" t="s">
        <v>281</v>
      </c>
      <c r="D3" s="25" t="s">
        <v>282</v>
      </c>
    </row>
    <row r="4" spans="1:4" ht="31.5">
      <c r="A4" s="106"/>
      <c r="B4" s="25" t="s">
        <v>283</v>
      </c>
      <c r="C4" s="25" t="s">
        <v>281</v>
      </c>
      <c r="D4" s="19" t="s">
        <v>334</v>
      </c>
    </row>
    <row r="5" spans="1:4" ht="15.75">
      <c r="A5" s="107"/>
      <c r="B5" s="25" t="s">
        <v>284</v>
      </c>
      <c r="C5" s="25" t="s">
        <v>333</v>
      </c>
      <c r="D5" s="25"/>
    </row>
    <row r="6" spans="1:4" ht="15.75">
      <c r="A6" s="101" t="s">
        <v>285</v>
      </c>
      <c r="B6" s="25" t="s">
        <v>286</v>
      </c>
      <c r="C6" s="25" t="s">
        <v>287</v>
      </c>
      <c r="D6" s="25"/>
    </row>
    <row r="7" spans="1:4" ht="23.25" customHeight="1">
      <c r="A7" s="103"/>
      <c r="B7" s="25" t="s">
        <v>288</v>
      </c>
      <c r="C7" s="25" t="s">
        <v>287</v>
      </c>
      <c r="D7" s="25"/>
    </row>
    <row r="8" spans="1:4" ht="15.75">
      <c r="A8" s="105" t="s">
        <v>289</v>
      </c>
      <c r="B8" s="25" t="s">
        <v>290</v>
      </c>
      <c r="C8" s="25" t="s">
        <v>333</v>
      </c>
      <c r="D8" s="25"/>
    </row>
    <row r="9" spans="1:4" ht="15.75">
      <c r="A9" s="106"/>
      <c r="B9" s="25" t="s">
        <v>307</v>
      </c>
      <c r="C9" s="25" t="s">
        <v>335</v>
      </c>
      <c r="D9" s="25"/>
    </row>
    <row r="10" spans="1:4" ht="15.75">
      <c r="A10" s="106"/>
      <c r="B10" s="25" t="s">
        <v>291</v>
      </c>
      <c r="C10" s="25" t="s">
        <v>335</v>
      </c>
      <c r="D10" s="25"/>
    </row>
    <row r="11" spans="1:4" ht="15.75">
      <c r="A11" s="107"/>
      <c r="B11" s="25" t="s">
        <v>306</v>
      </c>
      <c r="C11" s="25" t="s">
        <v>336</v>
      </c>
      <c r="D11" s="25"/>
    </row>
    <row r="12" spans="1:4" ht="15.75">
      <c r="A12" s="101" t="s">
        <v>292</v>
      </c>
      <c r="B12" s="25" t="s">
        <v>293</v>
      </c>
      <c r="C12" s="25" t="s">
        <v>294</v>
      </c>
      <c r="D12" s="25" t="s">
        <v>295</v>
      </c>
    </row>
    <row r="13" spans="1:4" ht="47.25" customHeight="1">
      <c r="A13" s="102"/>
      <c r="B13" s="25" t="s">
        <v>296</v>
      </c>
      <c r="C13" s="25" t="s">
        <v>294</v>
      </c>
      <c r="D13" s="19" t="s">
        <v>297</v>
      </c>
    </row>
    <row r="14" spans="1:4" ht="45.75" customHeight="1">
      <c r="A14" s="102"/>
      <c r="B14" s="25" t="s">
        <v>298</v>
      </c>
      <c r="C14" s="25" t="s">
        <v>294</v>
      </c>
      <c r="D14" s="19" t="s">
        <v>299</v>
      </c>
    </row>
    <row r="15" spans="1:4" ht="78.75" customHeight="1">
      <c r="A15" s="102"/>
      <c r="B15" s="25" t="s">
        <v>300</v>
      </c>
      <c r="C15" s="25" t="s">
        <v>294</v>
      </c>
      <c r="D15" s="19" t="s">
        <v>308</v>
      </c>
    </row>
    <row r="16" spans="1:4" ht="155.25" customHeight="1">
      <c r="A16" s="103"/>
      <c r="B16" s="25" t="s">
        <v>301</v>
      </c>
      <c r="C16" s="25" t="s">
        <v>294</v>
      </c>
      <c r="D16" s="19" t="s">
        <v>392</v>
      </c>
    </row>
    <row r="17" spans="1:4" ht="31.5">
      <c r="A17" s="19" t="s">
        <v>302</v>
      </c>
      <c r="B17" s="25"/>
      <c r="C17" s="25" t="s">
        <v>303</v>
      </c>
      <c r="D17" s="19" t="s">
        <v>343</v>
      </c>
    </row>
    <row r="18" spans="1:4" ht="18.600000000000001" customHeight="1">
      <c r="A18" s="101" t="s">
        <v>304</v>
      </c>
      <c r="B18" s="25" t="s">
        <v>309</v>
      </c>
      <c r="C18" s="108" t="s">
        <v>393</v>
      </c>
      <c r="D18" s="111" t="s">
        <v>382</v>
      </c>
    </row>
    <row r="19" spans="1:4" ht="15.75">
      <c r="A19" s="102"/>
      <c r="B19" s="25" t="s">
        <v>310</v>
      </c>
      <c r="C19" s="109"/>
      <c r="D19" s="111"/>
    </row>
    <row r="20" spans="1:4" ht="15.75">
      <c r="A20" s="102"/>
      <c r="B20" s="25" t="s">
        <v>311</v>
      </c>
      <c r="C20" s="109"/>
      <c r="D20" s="111"/>
    </row>
    <row r="21" spans="1:4" ht="15.75">
      <c r="A21" s="103"/>
      <c r="B21" s="25" t="s">
        <v>312</v>
      </c>
      <c r="C21" s="110"/>
      <c r="D21" s="111"/>
    </row>
    <row r="23" spans="1:4" ht="33.75">
      <c r="A23" s="98" t="s">
        <v>398</v>
      </c>
      <c r="B23" s="99"/>
      <c r="C23" s="99"/>
      <c r="D23" s="100"/>
    </row>
  </sheetData>
  <mergeCells count="9">
    <mergeCell ref="A23:D23"/>
    <mergeCell ref="A18:A21"/>
    <mergeCell ref="A1:D1"/>
    <mergeCell ref="A3:A5"/>
    <mergeCell ref="A6:A7"/>
    <mergeCell ref="A8:A11"/>
    <mergeCell ref="A12:A16"/>
    <mergeCell ref="C18:C21"/>
    <mergeCell ref="D18:D2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J16"/>
  <sheetViews>
    <sheetView rightToLeft="1" topLeftCell="A16" zoomScale="80" zoomScaleNormal="80" workbookViewId="0">
      <selection activeCell="E6" sqref="E6"/>
    </sheetView>
  </sheetViews>
  <sheetFormatPr defaultRowHeight="19.5"/>
  <cols>
    <col min="1" max="1" width="9.140625" style="35"/>
    <col min="2" max="2" width="16" style="35" customWidth="1"/>
    <col min="3" max="3" width="31.7109375" style="79" customWidth="1"/>
    <col min="4" max="4" width="13.85546875" style="35" customWidth="1"/>
    <col min="5" max="5" width="63" style="35" customWidth="1"/>
    <col min="6" max="6" width="15.28515625" style="80" customWidth="1"/>
    <col min="7" max="7" width="20.42578125" style="80" customWidth="1"/>
    <col min="8" max="8" width="26" style="80" customWidth="1"/>
    <col min="9" max="9" width="46.42578125" style="35" customWidth="1"/>
    <col min="10" max="16384" width="9.140625" style="35"/>
  </cols>
  <sheetData>
    <row r="1" spans="1:10" ht="21">
      <c r="A1" s="116" t="s">
        <v>413</v>
      </c>
      <c r="B1" s="117"/>
      <c r="C1" s="117"/>
      <c r="D1" s="117"/>
      <c r="E1" s="117"/>
      <c r="F1" s="117"/>
      <c r="G1" s="117"/>
      <c r="H1" s="117"/>
      <c r="I1" s="117"/>
    </row>
    <row r="2" spans="1:10" ht="21">
      <c r="A2" s="36"/>
      <c r="B2" s="37" t="s">
        <v>414</v>
      </c>
      <c r="C2" s="37" t="s">
        <v>2</v>
      </c>
      <c r="D2" s="37" t="s">
        <v>415</v>
      </c>
      <c r="E2" s="37" t="s">
        <v>3</v>
      </c>
      <c r="F2" s="38" t="s">
        <v>416</v>
      </c>
      <c r="G2" s="38" t="s">
        <v>417</v>
      </c>
      <c r="H2" s="38" t="s">
        <v>418</v>
      </c>
      <c r="I2" s="39" t="s">
        <v>199</v>
      </c>
    </row>
    <row r="3" spans="1:10" ht="58.5">
      <c r="A3" s="118" t="s">
        <v>419</v>
      </c>
      <c r="B3" s="40" t="s">
        <v>420</v>
      </c>
      <c r="C3" s="40" t="s">
        <v>421</v>
      </c>
      <c r="D3" s="40"/>
      <c r="E3" s="40" t="s">
        <v>422</v>
      </c>
      <c r="F3" s="41"/>
      <c r="G3" s="41" t="e">
        <f>(D3*100)/(F3*90)</f>
        <v>#DIV/0!</v>
      </c>
      <c r="H3" s="41" t="s">
        <v>423</v>
      </c>
      <c r="I3" s="42"/>
      <c r="J3" s="43"/>
    </row>
    <row r="4" spans="1:10" ht="58.5">
      <c r="A4" s="119"/>
      <c r="B4" s="44" t="s">
        <v>420</v>
      </c>
      <c r="C4" s="44" t="s">
        <v>424</v>
      </c>
      <c r="D4" s="44"/>
      <c r="E4" s="44" t="s">
        <v>425</v>
      </c>
      <c r="F4" s="45"/>
      <c r="G4" s="45" t="e">
        <f>(D4*100)/(F4*180)</f>
        <v>#DIV/0!</v>
      </c>
      <c r="H4" s="45" t="s">
        <v>426</v>
      </c>
      <c r="I4" s="46"/>
      <c r="J4" s="47"/>
    </row>
    <row r="5" spans="1:10" ht="58.5">
      <c r="A5" s="119"/>
      <c r="B5" s="40" t="s">
        <v>427</v>
      </c>
      <c r="C5" s="40" t="s">
        <v>428</v>
      </c>
      <c r="D5" s="40"/>
      <c r="E5" s="40" t="s">
        <v>429</v>
      </c>
      <c r="F5" s="48"/>
      <c r="G5" s="41" t="e">
        <f>(D5*100)/(F5*240)</f>
        <v>#DIV/0!</v>
      </c>
      <c r="H5" s="41" t="s">
        <v>430</v>
      </c>
      <c r="I5" s="49"/>
    </row>
    <row r="6" spans="1:10" ht="156">
      <c r="A6" s="119"/>
      <c r="B6" s="44" t="s">
        <v>427</v>
      </c>
      <c r="C6" s="44" t="s">
        <v>431</v>
      </c>
      <c r="D6" s="44"/>
      <c r="E6" s="44" t="s">
        <v>432</v>
      </c>
      <c r="F6" s="50"/>
      <c r="G6" s="45" t="e">
        <f>(D6*100)/(F6*240)</f>
        <v>#DIV/0!</v>
      </c>
      <c r="H6" s="45" t="s">
        <v>430</v>
      </c>
      <c r="I6" s="51"/>
    </row>
    <row r="7" spans="1:10" ht="58.5">
      <c r="A7" s="120"/>
      <c r="B7" s="40" t="s">
        <v>433</v>
      </c>
      <c r="C7" s="40" t="s">
        <v>434</v>
      </c>
      <c r="D7" s="40"/>
      <c r="E7" s="40" t="s">
        <v>432</v>
      </c>
      <c r="F7" s="48"/>
      <c r="G7" s="41" t="e">
        <f>(D7*100)/(F7*270)</f>
        <v>#DIV/0!</v>
      </c>
      <c r="H7" s="41" t="s">
        <v>435</v>
      </c>
      <c r="I7" s="51"/>
    </row>
    <row r="8" spans="1:10" ht="58.5">
      <c r="A8" s="121" t="s">
        <v>436</v>
      </c>
      <c r="B8" s="52" t="s">
        <v>437</v>
      </c>
      <c r="C8" s="53" t="s">
        <v>438</v>
      </c>
      <c r="D8" s="53"/>
      <c r="E8" s="121" t="s">
        <v>439</v>
      </c>
      <c r="F8" s="122"/>
      <c r="G8" s="54" t="e">
        <f>(D8*100)/(F8*24)</f>
        <v>#DIV/0!</v>
      </c>
      <c r="H8" s="54" t="s">
        <v>440</v>
      </c>
      <c r="I8" s="123"/>
    </row>
    <row r="9" spans="1:10" ht="58.5">
      <c r="A9" s="121"/>
      <c r="B9" s="52" t="s">
        <v>441</v>
      </c>
      <c r="C9" s="53" t="s">
        <v>442</v>
      </c>
      <c r="D9" s="55"/>
      <c r="E9" s="121"/>
      <c r="F9" s="122"/>
      <c r="G9" s="54" t="e">
        <f>(D9*100)/(F8*24)</f>
        <v>#DIV/0!</v>
      </c>
      <c r="H9" s="54" t="s">
        <v>443</v>
      </c>
      <c r="I9" s="124"/>
    </row>
    <row r="10" spans="1:10" ht="137.25" thickBot="1">
      <c r="A10" s="121"/>
      <c r="B10" s="52" t="s">
        <v>444</v>
      </c>
      <c r="C10" s="53" t="s">
        <v>445</v>
      </c>
      <c r="D10" s="55"/>
      <c r="E10" s="53" t="s">
        <v>446</v>
      </c>
      <c r="F10" s="56"/>
      <c r="G10" s="57" t="e">
        <f>(D10*100)/(F10*18)</f>
        <v>#DIV/0!</v>
      </c>
      <c r="H10" s="58" t="s">
        <v>447</v>
      </c>
      <c r="I10" s="59"/>
    </row>
    <row r="11" spans="1:10" ht="78">
      <c r="A11" s="112" t="s">
        <v>448</v>
      </c>
      <c r="B11" s="60" t="s">
        <v>449</v>
      </c>
      <c r="C11" s="61" t="s">
        <v>450</v>
      </c>
      <c r="D11" s="62"/>
      <c r="E11" s="60" t="s">
        <v>451</v>
      </c>
      <c r="F11" s="63"/>
      <c r="G11" s="63" t="e">
        <f>(D11*100)/(F11)</f>
        <v>#DIV/0!</v>
      </c>
      <c r="H11" s="63" t="s">
        <v>452</v>
      </c>
      <c r="I11" s="60" t="s">
        <v>453</v>
      </c>
    </row>
    <row r="12" spans="1:10" ht="78">
      <c r="A12" s="112"/>
      <c r="B12" s="60" t="s">
        <v>454</v>
      </c>
      <c r="C12" s="61" t="s">
        <v>455</v>
      </c>
      <c r="D12" s="62"/>
      <c r="E12" s="61" t="s">
        <v>456</v>
      </c>
      <c r="F12" s="64"/>
      <c r="G12" s="63" t="e">
        <f>(D12*100)/(F12)</f>
        <v>#DIV/0!</v>
      </c>
      <c r="H12" s="63" t="s">
        <v>452</v>
      </c>
      <c r="I12" s="60" t="s">
        <v>453</v>
      </c>
    </row>
    <row r="13" spans="1:10" ht="58.5">
      <c r="A13" s="65" t="s">
        <v>457</v>
      </c>
      <c r="B13" s="66" t="s">
        <v>449</v>
      </c>
      <c r="C13" s="65" t="s">
        <v>458</v>
      </c>
      <c r="D13" s="67"/>
      <c r="E13" s="66" t="s">
        <v>459</v>
      </c>
      <c r="F13" s="68"/>
      <c r="G13" s="69" t="e">
        <f>(D13*100)/(F13*12)</f>
        <v>#DIV/0!</v>
      </c>
      <c r="H13" s="69" t="s">
        <v>460</v>
      </c>
      <c r="I13" s="51"/>
    </row>
    <row r="14" spans="1:10" ht="58.5">
      <c r="A14" s="70" t="s">
        <v>461</v>
      </c>
      <c r="B14" s="71" t="s">
        <v>449</v>
      </c>
      <c r="C14" s="70" t="s">
        <v>462</v>
      </c>
      <c r="D14" s="72"/>
      <c r="E14" s="71" t="s">
        <v>463</v>
      </c>
      <c r="F14" s="73"/>
      <c r="G14" s="74" t="e">
        <f>(D14*100)/(F14*12)</f>
        <v>#DIV/0!</v>
      </c>
      <c r="H14" s="74" t="s">
        <v>460</v>
      </c>
      <c r="I14" s="51"/>
    </row>
    <row r="15" spans="1:10" ht="58.5">
      <c r="A15" s="113" t="s">
        <v>464</v>
      </c>
      <c r="B15" s="75" t="s">
        <v>465</v>
      </c>
      <c r="C15" s="76" t="s">
        <v>466</v>
      </c>
      <c r="D15" s="77"/>
      <c r="E15" s="114" t="s">
        <v>467</v>
      </c>
      <c r="F15" s="115"/>
      <c r="G15" s="78" t="e">
        <f>(D15*100)/(F15*365)</f>
        <v>#DIV/0!</v>
      </c>
      <c r="H15" s="78" t="s">
        <v>468</v>
      </c>
      <c r="I15" s="51"/>
    </row>
    <row r="16" spans="1:10" ht="58.5">
      <c r="A16" s="113"/>
      <c r="B16" s="75" t="s">
        <v>449</v>
      </c>
      <c r="C16" s="76" t="s">
        <v>469</v>
      </c>
      <c r="D16" s="77"/>
      <c r="E16" s="114"/>
      <c r="F16" s="115"/>
      <c r="G16" s="78" t="e">
        <f>(D16*100)/(F15*12)</f>
        <v>#DIV/0!</v>
      </c>
      <c r="H16" s="78" t="s">
        <v>460</v>
      </c>
      <c r="I16" s="51"/>
    </row>
  </sheetData>
  <mergeCells count="10">
    <mergeCell ref="A11:A12"/>
    <mergeCell ref="A15:A16"/>
    <mergeCell ref="E15:E16"/>
    <mergeCell ref="F15:F16"/>
    <mergeCell ref="A1:I1"/>
    <mergeCell ref="A3:A7"/>
    <mergeCell ref="A8:A10"/>
    <mergeCell ref="E8:E9"/>
    <mergeCell ref="F8:F9"/>
    <mergeCell ref="I8:I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شاخص های 6ماهه و سالیانه</vt:lpstr>
      <vt:lpstr>شاخص های فصلی</vt:lpstr>
      <vt:lpstr>شاخص های زیج</vt:lpstr>
      <vt:lpstr>مکمل یاری گروههای سنی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2024-10-13T06:31:46Z</dcterms:modified>
</cp:coreProperties>
</file>